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315" windowWidth="10230" windowHeight="8955" tabRatio="888" activeTab="0"/>
  </bookViews>
  <sheets>
    <sheet name="Титул ф.8" sheetId="1" r:id="rId1"/>
    <sheet name="Разделы 1, 2" sheetId="2" r:id="rId2"/>
    <sheet name="Раздел 3" sheetId="3" r:id="rId3"/>
    <sheet name="Раздел 4" sheetId="4" r:id="rId4"/>
    <sheet name="Разделы 5, 6, 7, 8" sheetId="5" r:id="rId5"/>
    <sheet name="Раздел 9" sheetId="6" r:id="rId6"/>
    <sheet name="ФЛК (обязательный)" sheetId="7" r:id="rId7"/>
    <sheet name="ФЛК (информационный)" sheetId="8" r:id="rId8"/>
    <sheet name="Списки" sheetId="9" r:id="rId9"/>
  </sheets>
  <definedNames>
    <definedName name="_xlnm._FilterDatabase" localSheetId="6" hidden="1">'ФЛК (обязательный)'!$A$1:$A$1345</definedName>
    <definedName name="Коды_отчетных_периодов">'Списки'!$D$2:$E$3</definedName>
    <definedName name="Коды_судов">'Списки'!$A$2:$B$87</definedName>
    <definedName name="Наим_отчет_периода">'Списки'!$D$2:$D$3</definedName>
    <definedName name="Наим_УСД">'Списки'!$A$2:$A$87</definedName>
    <definedName name="_xlnm.Print_Area" localSheetId="2">'Раздел 3'!$A$2:$AQ$19</definedName>
    <definedName name="_xlnm.Print_Area" localSheetId="5">'Раздел 9'!$A$1:$AR$147</definedName>
    <definedName name="_xlnm.Print_Area" localSheetId="1">'Разделы 1, 2'!$A$1:$X$26</definedName>
    <definedName name="_xlnm.Print_Area" localSheetId="4">'Разделы 5, 6, 7, 8'!$A$1:$AA$27</definedName>
    <definedName name="_xlnm.Print_Area" localSheetId="0">'Титул ф.8'!$A$1:$N$33</definedName>
  </definedNames>
  <calcPr fullCalcOnLoad="1"/>
</workbook>
</file>

<file path=xl/comments6.xml><?xml version="1.0" encoding="utf-8"?>
<comments xmlns="http://schemas.openxmlformats.org/spreadsheetml/2006/main">
  <authors>
    <author>admin</author>
  </authors>
  <commentList>
    <comment ref="A10" authorId="0">
      <text>
        <r>
          <rPr>
            <b/>
            <sz val="14"/>
            <rFont val="Tahoma"/>
            <family val="2"/>
          </rPr>
          <t>admin:</t>
        </r>
        <r>
          <rPr>
            <sz val="14"/>
            <rFont val="Tahoma"/>
            <family val="2"/>
          </rPr>
          <t xml:space="preserve">
Не включается в  строки 1-8 и в качество рассмотрения</t>
        </r>
      </text>
    </comment>
  </commentList>
</comments>
</file>

<file path=xl/sharedStrings.xml><?xml version="1.0" encoding="utf-8"?>
<sst xmlns="http://schemas.openxmlformats.org/spreadsheetml/2006/main" count="4998" uniqueCount="2309">
  <si>
    <t>Раздел 4. Результаты рассмотрения дел по удовлетворенным жалобам и представлениям (по числу лиц) по категориям преступлений</t>
  </si>
  <si>
    <r>
      <t xml:space="preserve">Наименование отчитывающейся
 организации                     </t>
    </r>
    <r>
      <rPr>
        <sz val="8"/>
        <color indexed="12"/>
        <rFont val="Times New Roman"/>
        <family val="1"/>
      </rPr>
      <t xml:space="preserve">                    </t>
    </r>
  </si>
  <si>
    <t>без удовлетворения</t>
  </si>
  <si>
    <t>в т.ч. по приговорам и иным решениям суда по существу дела</t>
  </si>
  <si>
    <t>по решениям суда, вынесенным на стадии судебного производства</t>
  </si>
  <si>
    <t>по решениям суда в порядке судебного контроля</t>
  </si>
  <si>
    <t>по решениям суда, связанным с исполнением приговора</t>
  </si>
  <si>
    <t>должность                инициалы, фамилия               подпись</t>
  </si>
  <si>
    <t>Число членов президиума суда на конец отчетного периода</t>
  </si>
  <si>
    <t>Должностное лицо, 
ответственное за составление отчета</t>
  </si>
  <si>
    <t>Штатная численность судей на конец отчетного периода</t>
  </si>
  <si>
    <t>Текущая дата печати:</t>
  </si>
  <si>
    <t>Код:</t>
  </si>
  <si>
    <t>ВЕДОМСТВЕННОЕ СТАТИСТИЧЕСКОЕ НАБЛЮДЕНИЕ</t>
  </si>
  <si>
    <t>за</t>
  </si>
  <si>
    <t>месяцев</t>
  </si>
  <si>
    <t>г.</t>
  </si>
  <si>
    <t>Кто представляет</t>
  </si>
  <si>
    <t>Кому представляет</t>
  </si>
  <si>
    <t>Сроки представления</t>
  </si>
  <si>
    <t>Первичные:</t>
  </si>
  <si>
    <t>Полугодовая</t>
  </si>
  <si>
    <t>Судебному департаменту при Верховном Суде Российской Федерации</t>
  </si>
  <si>
    <t>15 января и 15 июля</t>
  </si>
  <si>
    <t>Сводные:</t>
  </si>
  <si>
    <t>Судебный департамент при Верховном Суде Российской Федерации</t>
  </si>
  <si>
    <t>Верховному Суду Российской Федерации</t>
  </si>
  <si>
    <t xml:space="preserve"> 20 февраля и 20 августа</t>
  </si>
  <si>
    <t>ОКПО</t>
  </si>
  <si>
    <t xml:space="preserve"> ОКАТО</t>
  </si>
  <si>
    <t>Почтовый адрес</t>
  </si>
  <si>
    <t>Код</t>
  </si>
  <si>
    <t>Наименование отчетного периода</t>
  </si>
  <si>
    <t>h</t>
  </si>
  <si>
    <t>Y</t>
  </si>
  <si>
    <t>Наименование суда</t>
  </si>
  <si>
    <t>Наименование организации, представившей отчет</t>
  </si>
  <si>
    <t xml:space="preserve">Категория суда </t>
  </si>
  <si>
    <t>М.П.</t>
  </si>
  <si>
    <t>дата составления отчета</t>
  </si>
  <si>
    <t>№ стр</t>
  </si>
  <si>
    <t>всего</t>
  </si>
  <si>
    <t xml:space="preserve"> </t>
  </si>
  <si>
    <t xml:space="preserve">Категория  дел </t>
  </si>
  <si>
    <t xml:space="preserve"> из графы 8</t>
  </si>
  <si>
    <t>Категория  дел</t>
  </si>
  <si>
    <t>с удовлетворением</t>
  </si>
  <si>
    <t>жалоб</t>
  </si>
  <si>
    <t xml:space="preserve">представлений     </t>
  </si>
  <si>
    <t xml:space="preserve">представлений   </t>
  </si>
  <si>
    <t>по числу дел</t>
  </si>
  <si>
    <t>по числу лиц</t>
  </si>
  <si>
    <t xml:space="preserve">по числу   дел </t>
  </si>
  <si>
    <t xml:space="preserve">по числу дел </t>
  </si>
  <si>
    <t>Раздел 3. Результаты рассмотрения дел по удовлетворенным жалобам и представлениям  (по числу лиц)</t>
  </si>
  <si>
    <t>с изменением квалификации</t>
  </si>
  <si>
    <t>отменены</t>
  </si>
  <si>
    <t>изменены</t>
  </si>
  <si>
    <t>первой  инстанции</t>
  </si>
  <si>
    <t>кроме того:</t>
  </si>
  <si>
    <t>апелляционной инстанции</t>
  </si>
  <si>
    <t>Количество судов, по которым составлен отчет</t>
  </si>
  <si>
    <t>Форма № 8</t>
  </si>
  <si>
    <t xml:space="preserve">    Наименование получателя                                        </t>
  </si>
  <si>
    <t>Текущие дела (всего)</t>
  </si>
  <si>
    <t>Верховный Суд Российской Федерации</t>
  </si>
  <si>
    <t>Итого</t>
  </si>
  <si>
    <t>Убийство без смягчающих обстоятельств</t>
  </si>
  <si>
    <t>Иные посягательства на жизнь человека</t>
  </si>
  <si>
    <t>Умышленное причинение тяжкого либо средней тяжести вреда здоровью</t>
  </si>
  <si>
    <t>111, 112</t>
  </si>
  <si>
    <t>Иное причинение тяжкого либо средней тяжести вреда здоровью и истязания</t>
  </si>
  <si>
    <t>Изнасилование</t>
  </si>
  <si>
    <t>Иные посягательства против половой неприкосновенности и половой свободы личности</t>
  </si>
  <si>
    <t>132-135</t>
  </si>
  <si>
    <t>Кража</t>
  </si>
  <si>
    <t>Грабеж</t>
  </si>
  <si>
    <t>Разбой</t>
  </si>
  <si>
    <t>Вымогательство</t>
  </si>
  <si>
    <t>Преступления экстремистской направленности</t>
  </si>
  <si>
    <t>Мошенничество</t>
  </si>
  <si>
    <t>Присвоение или растрата</t>
  </si>
  <si>
    <t>Неправомерное завладение транспортным средством без цели хищения</t>
  </si>
  <si>
    <t>Преступления в сфере экономики</t>
  </si>
  <si>
    <t>Получение взятки</t>
  </si>
  <si>
    <t>Дача взятки</t>
  </si>
  <si>
    <t>Другие преступления против интересов службы в органах власти и местного самоуправления</t>
  </si>
  <si>
    <t>Преступления против лиц, осуществляющих правосудие и предварительное расследование, других представителей власти</t>
  </si>
  <si>
    <t>Хулиганство</t>
  </si>
  <si>
    <t>Нарушение правил безопасности движения и эксплуатации транспорта</t>
  </si>
  <si>
    <t>Нарушение правил охраны труда и безопасного производства работ</t>
  </si>
  <si>
    <t>Незаконные действия с оружием</t>
  </si>
  <si>
    <t>Незаконные действия с наркотическими средствами и психотропными веществами</t>
  </si>
  <si>
    <t>Статья УК РФ</t>
  </si>
  <si>
    <t>А</t>
  </si>
  <si>
    <t>Контрольные равенства: 1) сумма граф 1-2 равна сумме граф 4,8,12;     2) сумма граф 5-6 равна гр.8.</t>
  </si>
  <si>
    <t>Окружные (флотские) военные суды</t>
  </si>
  <si>
    <t xml:space="preserve">Федеральной службе государственной статистики </t>
  </si>
  <si>
    <t>15 апреля и 15 октября</t>
  </si>
  <si>
    <t>Б</t>
  </si>
  <si>
    <t>222-226.1</t>
  </si>
  <si>
    <t>263-271.1</t>
  </si>
  <si>
    <t>Cтатус</t>
  </si>
  <si>
    <t>Код формулы</t>
  </si>
  <si>
    <t>Формула</t>
  </si>
  <si>
    <t>Описание формулы</t>
  </si>
  <si>
    <t>равенство остатка с поступлением и рассмотренных с остатком</t>
  </si>
  <si>
    <t>сумма рассмотренных по числу дел</t>
  </si>
  <si>
    <t>сумма рассмотренных по числу лиц</t>
  </si>
  <si>
    <t>в разд.3 графа 7 равна сумме граф 1-6.</t>
  </si>
  <si>
    <t>в разд.4 графа 8 равна сумме граф 2-7</t>
  </si>
  <si>
    <t>Областные и равные им суды</t>
  </si>
  <si>
    <t>код и номер телефона</t>
  </si>
  <si>
    <t>Примечание к разделу 4: Если лицо осуждено по нескольким статьям, то выбирается соответствующая строка по наиболее тяжкому преступлению (за которое назначено более строгое наказание)</t>
  </si>
  <si>
    <t xml:space="preserve">Контрольные равенства:  1) сумма граф 1 и 2 равна сумме граф 11,13,14,22;   2) сумма граф 4,6,8,10 равна сумме графы 12;   3) сумма граф 3,5,7,9 равна сумме графы 11; 4) стр.1 равна сумме стр. 2-5,7 по всем графам.  </t>
  </si>
  <si>
    <t>113, 114, 
117, 118</t>
  </si>
  <si>
    <t>159, 159.1 - 159.6</t>
  </si>
  <si>
    <t>Коммерческий подкуп</t>
  </si>
  <si>
    <t>Террористический акт</t>
  </si>
  <si>
    <t xml:space="preserve">Содействие террористической деятельности, публичные призывы к осуществлению террористической деятельности, захват заложника </t>
  </si>
  <si>
    <t>Заведомо ложное сообщение об акте терроризма</t>
  </si>
  <si>
    <t>Бандитизм, организация незаконных формирований, банд и преступных организаций или участие в них</t>
  </si>
  <si>
    <t xml:space="preserve">143, 215,
216-219 </t>
  </si>
  <si>
    <t>Экологические преступления</t>
  </si>
  <si>
    <t>246-262</t>
  </si>
  <si>
    <t>Незаконное участие в предпринимательской деятельности</t>
  </si>
  <si>
    <t>Прочие преступления</t>
  </si>
  <si>
    <t>без снижения  наказания</t>
  </si>
  <si>
    <t>в разд.3 графа 14 равна сумме граф 8-13</t>
  </si>
  <si>
    <t>в разд.4 графа 15 равна сумме граф 9-14</t>
  </si>
  <si>
    <t>в разд.2 гр.15 по строке 6-7 не должны заполняться</t>
  </si>
  <si>
    <t>ОТЧЕТ О РАБОТЕ СУДОВ ОБЩЕЙ ЮРИСДИКЦИИ
ПО РАССМОТРЕНИЮ  УГОЛОВНЫХ  ДЕЛ 
В  КАССАЦИОННОМ ПОРЯДКЕ</t>
  </si>
  <si>
    <t>Раздел 1. Движение кассационных  жалоб и кассационных  представлений</t>
  </si>
  <si>
    <t>Раздел 2. Движение дел в суде кассационной инстанции</t>
  </si>
  <si>
    <t>Поступило  за  отчетный  период</t>
  </si>
  <si>
    <t>Рассмотрено дел за отчетный период</t>
  </si>
  <si>
    <t xml:space="preserve">Из графы 11 </t>
  </si>
  <si>
    <t>Отменено  обвинительных  приговоров</t>
  </si>
  <si>
    <t>Изменено  обвинительных  приговоров</t>
  </si>
  <si>
    <t>Значения элементов</t>
  </si>
  <si>
    <t>Районный суд (по 1 инстанции)</t>
  </si>
  <si>
    <t>294-298.1, 
317-321</t>
  </si>
  <si>
    <t>Остаток нерассмотренных жалоб и представлений  на начало года</t>
  </si>
  <si>
    <t>Возвращено заявителю  
и направлено на рассмотрение других органов</t>
  </si>
  <si>
    <t>Остаток  нерассмотренных жалоб и представлений на конец 
отчетного периода</t>
  </si>
  <si>
    <t xml:space="preserve">Оставлено без рассмотрения 
(прекращено производство) </t>
  </si>
  <si>
    <t>в отношении отдельных 
категорий лиц 
(Разд. XVII гл. 52 УПК РФ)</t>
  </si>
  <si>
    <t>из стр.1 повторно возбужденым производствам ввиду новых или вновь открывшихся обстоятельств</t>
  </si>
  <si>
    <t>Примечание к разделу 2: Результаты рассмотрения заключений прокурора по вопросам реабилитации лиц, необоснованно репрессированных по политическим мотивам, должны учитываться в строке 6 раздела 2  (в разделе 1 эти представления не учитываются), по характеру постановления президиума суда по отношению к судебному или иному решению, которым привлеченное лицо было необоснованно репрессировано: а) дела и лица, по которым принято решение о реабилитации, отражаются как рассмотренные с удовлетворением представления,   в графах 9 и 10; б) дела и лица, по которым в реабилитации отказано, отражаются как рассмотренные с отклонением представления,  в графах 5 и 6. В строке 7  в графах 5 и 6 учитываются отклоненные заключения прокурора, в гр. 9 и 10 - об отмене приговора</t>
  </si>
  <si>
    <t>№ стр.</t>
  </si>
  <si>
    <t xml:space="preserve">Отменено оправдательных приговоров       </t>
  </si>
  <si>
    <t>Отменено оправдательных апелляционных
 приговоров</t>
  </si>
  <si>
    <t>Отменено, изменено решений суда ввиду новых 
или вновь открывшихся обстоятельств</t>
  </si>
  <si>
    <t>с направлением дела   на новое судебное рассмотрение</t>
  </si>
  <si>
    <t>частично (с оставлением в силе другого, менее тяжкого обвинения)</t>
  </si>
  <si>
    <t>изменено обвинительных апелляционных приговоров</t>
  </si>
  <si>
    <t>отменены и возвращены  на новое 
апелляционное  рассмотрение</t>
  </si>
  <si>
    <t>отменены и возвращены  на новое кассационное рассмотрение</t>
  </si>
  <si>
    <t>с отменой или изменением закона</t>
  </si>
  <si>
    <t>с применением акта об амнистии</t>
  </si>
  <si>
    <t>по реабилитирующим основаниям</t>
  </si>
  <si>
    <t>по другим основаниям</t>
  </si>
  <si>
    <t>со снижением  наказания</t>
  </si>
  <si>
    <t xml:space="preserve"> со снижением наказания</t>
  </si>
  <si>
    <t>1</t>
  </si>
  <si>
    <t>2</t>
  </si>
  <si>
    <t>3</t>
  </si>
  <si>
    <t>кассационной инстанции 
(по гл. 45 УПК РФ)</t>
  </si>
  <si>
    <t>4</t>
  </si>
  <si>
    <t>5</t>
  </si>
  <si>
    <t>апелляционные  постановления Судебной коллегии Верховного Суда РФ и Судебной коллегии по делам военнослужащих Верховного Суда РФ</t>
  </si>
  <si>
    <t>6</t>
  </si>
  <si>
    <t>кассационные  постановления Судебной коллегии Верховного Суда РФ и Судебной коллегии по делам военнослужащих Верховного Суда РФ</t>
  </si>
  <si>
    <t>7</t>
  </si>
  <si>
    <t>постановления Президиума Верховного Суда РФ</t>
  </si>
  <si>
    <t>8</t>
  </si>
  <si>
    <t>9</t>
  </si>
  <si>
    <t>Из стр. 7  раздела 2 поступившие повторно после отмены  по новым  обстоятельствам в связи с позицией Европейского Суда по правам человека, Конституционного Суда РФ, Постановлениями Президиума и Пленума Верховного Суда РФ</t>
  </si>
  <si>
    <t>11</t>
  </si>
  <si>
    <t>Решения суда по видам преступлений</t>
  </si>
  <si>
    <t>частично     
(с оставлением в силе другого, менее тяжкого обвинения)</t>
  </si>
  <si>
    <t>с усилением наказания</t>
  </si>
  <si>
    <t xml:space="preserve"> с усилением наказания</t>
  </si>
  <si>
    <t>Мелкое хищение</t>
  </si>
  <si>
    <t>158.1</t>
  </si>
  <si>
    <t>280, 280.1,
282, 282.1-282.3</t>
  </si>
  <si>
    <t>возбужденные по заявлениям, поступившим в суд непосредственно от граждан и переданным из других органов</t>
  </si>
  <si>
    <t>ч.1 ст.115,
 ч.1 ст.116,  
ч.1 ст.128.1</t>
  </si>
  <si>
    <t>В том числе по делам:</t>
  </si>
  <si>
    <t>о преступлениях, совершенных несовершеннолетними</t>
  </si>
  <si>
    <t>о преступлениях, совершенных военнослужащими</t>
  </si>
  <si>
    <t>с мерой пресечения в виде заключения под стражу</t>
  </si>
  <si>
    <t>108 УПК РФ</t>
  </si>
  <si>
    <t>рассмотренные в особом порядке</t>
  </si>
  <si>
    <t>316 УПК РФ</t>
  </si>
  <si>
    <t>единолично судьей</t>
  </si>
  <si>
    <t>30 УПК РФ</t>
  </si>
  <si>
    <t>коллегией из трех федеральных судей</t>
  </si>
  <si>
    <t>с участием присяжных заседателей</t>
  </si>
  <si>
    <t>Преступления</t>
  </si>
  <si>
    <t>особо тяжкие</t>
  </si>
  <si>
    <t>тяжкие</t>
  </si>
  <si>
    <t>средней тяжести</t>
  </si>
  <si>
    <t>небольшой тяжести</t>
  </si>
  <si>
    <t>Раздел 6. Справки к разделу 1</t>
  </si>
  <si>
    <t>Контрольное равенство: сумма  граф 8 и 10 строки 1 раздела 2 равна сумме строк  1-5 раздела 5</t>
  </si>
  <si>
    <t>Рассмотрено по представлению Председателя Верховного Суда РФ,  заключений прокурора  по  новым или вновь открывшимся обстоятельствам</t>
  </si>
  <si>
    <t>Устранение обстоятельств, указанных в ч. 5 ст. 247 УПК РФ (рассмотрение дела по тяжким и особо тяжким преступлениям в отсутствие подсудимого) , при наличии ходатайства осужденного  или его защитника 
(ч. 2 ст. 401.15 УПК РФ)</t>
  </si>
  <si>
    <t>Из них (стр.1) удовлетворено</t>
  </si>
  <si>
    <t>в связи с правовой позицией</t>
  </si>
  <si>
    <t>Европейского Суда по правам человека</t>
  </si>
  <si>
    <t>Конституционного Суда Российской Федерации</t>
  </si>
  <si>
    <t>Президиума Верховного Суда Российской Федерации</t>
  </si>
  <si>
    <t>Пленума Верховного Суда Российской Федерации</t>
  </si>
  <si>
    <t>Раздел 7.  Частные определения</t>
  </si>
  <si>
    <t>Контрольное равенство: графа 1 равна сумме граф 2-5 по всем строкам; строка 1 равна сумме строк 2-6 по всем графам</t>
  </si>
  <si>
    <t>Виды частных определений</t>
  </si>
  <si>
    <t>Всего</t>
  </si>
  <si>
    <t>Вынесено</t>
  </si>
  <si>
    <t>Поступило сообщений о мерах принятых по частным определениям</t>
  </si>
  <si>
    <t>об обстоятельствах способствовавших совершению преступления</t>
  </si>
  <si>
    <t>о нарушениях закона, допущенных</t>
  </si>
  <si>
    <t>другого характера</t>
  </si>
  <si>
    <t>при производстве дознания и следствия</t>
  </si>
  <si>
    <t>при рассмотрении дела судом</t>
  </si>
  <si>
    <t xml:space="preserve">Раздел 8.  Справка </t>
  </si>
  <si>
    <t>Всего частных определений</t>
  </si>
  <si>
    <t>Из гр. 1 вынесены частные определения  при рассмотрении  жалоб и представлений  на судебные акты по уголовным делам</t>
  </si>
  <si>
    <t>Из гр.1 вынесены  частные определения при пересмотре судебных постановлений по ходатайствам об избрании меры пресечения в виде заключения под стражу</t>
  </si>
  <si>
    <t>Из гр. 1 вынесены частные определения   при пересмотре судебных постановлений по ходатайствам о продлении меры пресечения в виде содержания  под стражей</t>
  </si>
  <si>
    <t>Из гр. 1 вынесены частные определения при пересмотре судебных актов по иным материалам судебного контроля</t>
  </si>
  <si>
    <t>Из гр.1 вынесены частные определения при пересмотре судебных актов по иным материалам в порядке исполнения</t>
  </si>
  <si>
    <t>всего изменено обвинительных приговоров</t>
  </si>
  <si>
    <t>228-234.1</t>
  </si>
  <si>
    <r>
      <t xml:space="preserve">Рассмотрено </t>
    </r>
    <r>
      <rPr>
        <vertAlign val="superscript"/>
        <sz val="14"/>
        <rFont val="Times New Roman"/>
        <family val="1"/>
      </rPr>
      <t>1</t>
    </r>
  </si>
  <si>
    <t>уголовные дела с ходатайствами о прекращении уголовного дела и назначении меры уголовно-правового характера в виде судебного штрафа</t>
  </si>
  <si>
    <t>Существенные нарушения уголовного и (или) уголовно-процессуального закона, либо несоблюдение досудебного соглашения о сотрудничестве  (ч. 1 ст.  401.15 УПК РФ)</t>
  </si>
  <si>
    <t>Отменены с возвращением прокурору в связи с выявленными обстоятельствами, указанными в  ч.1 и п. 1 ч. 1.2 ст. 237 УПК РФ 
(ч. 3 ст. 401.15 УПК РФ)</t>
  </si>
  <si>
    <t>Несоответствие выводов суда, изложенных в приговоре, фактическим обстоятельствам дела, установленным судом первой, апелляционной, кассационной инстанции 
(п.1 ст. 379, ч. 1 ст. 409 гл. 45 УПК РФ - утр.силу)</t>
  </si>
  <si>
    <t xml:space="preserve">Несправедливость приговора (п.4 ст. 379, ч. 1 ст. 409 гл. 45 УПК РФ - утр. силу) </t>
  </si>
  <si>
    <t xml:space="preserve">Решения суда:                                                                           </t>
  </si>
  <si>
    <t>Контрольные равенства: строка 1 равна строке 7 графы 12 раздела 2</t>
  </si>
  <si>
    <t xml:space="preserve">отменены судебные постановления с возвращением прокурору </t>
  </si>
  <si>
    <t>Примечание: внести реквизиты судебного решения.</t>
  </si>
  <si>
    <t>в разд.3 стр.3 д/б меньше или равна стр.2</t>
  </si>
  <si>
    <t>в разд.8 стр.1 "кол-во судов" должна быть=1</t>
  </si>
  <si>
    <t>в разд.7 графа 1 д/б равна сумме граф 2-5</t>
  </si>
  <si>
    <t>в разд.7 стр.1 д/б равна сумме стр.2-6</t>
  </si>
  <si>
    <t>в разд.6 стр.5 д/б меньше или равна стр.1</t>
  </si>
  <si>
    <t>в разд.6 стр.4 д/б меньше или равна стр.1</t>
  </si>
  <si>
    <t>в разд.6 стр.3 д/б меньше или равна стр.1</t>
  </si>
  <si>
    <t>в разд.6 стр.2 д/б меньше или равна стр.1</t>
  </si>
  <si>
    <t xml:space="preserve">разд.6 стр.1 д/б равна разд.2 стр.7 гр.12 </t>
  </si>
  <si>
    <t>внести подтверждение на лист ФЛК информационный</t>
  </si>
  <si>
    <t>Раздел 5. Основания отмены и изменения судебного решения 
(ст. 401.15,ст. 409  УПК РФ) (из раздела 2 строки 1 граф 8, 10)</t>
  </si>
  <si>
    <t>№
 стр.</t>
  </si>
  <si>
    <t>в связи с постановлением</t>
  </si>
  <si>
    <t>по делам, повторно рассмотренным в кассационной инстанции</t>
  </si>
  <si>
    <t>Дела частно-го обви-нения</t>
  </si>
  <si>
    <t>Другие постановления с удовлетворением кассационных жалоб и представлений</t>
  </si>
  <si>
    <t xml:space="preserve">(из стр. 2) Апелляционной коллегии Верховного Суда РФ </t>
  </si>
  <si>
    <r>
      <t>Снято с рассмотрения (направлено в В</t>
    </r>
    <r>
      <rPr>
        <b/>
        <sz val="12"/>
        <rFont val="Times New Roman CYR"/>
        <family val="0"/>
      </rPr>
      <t>ерховный</t>
    </r>
    <r>
      <rPr>
        <b/>
        <sz val="12"/>
        <rFont val="Times New Roman CYR"/>
        <family val="1"/>
      </rPr>
      <t xml:space="preserve"> С</t>
    </r>
    <r>
      <rPr>
        <b/>
        <sz val="12"/>
        <rFont val="Times New Roman CYR"/>
        <family val="0"/>
      </rPr>
      <t>уд</t>
    </r>
    <r>
      <rPr>
        <b/>
        <sz val="12"/>
        <rFont val="Times New Roman CYR"/>
        <family val="1"/>
      </rPr>
      <t xml:space="preserve"> РФ в связи с отсутствием надлежащего состава суда)</t>
    </r>
  </si>
  <si>
    <t xml:space="preserve">находилось в производстве свыше срока, установленного ч.1 ст.401.13 УПК РФ                       </t>
  </si>
  <si>
    <t>рассмотрено судами первой инстанции более одного года назад</t>
  </si>
  <si>
    <t>в отношении несовершеннолетних (Разд. XVI гл. 50 УПК РФ)</t>
  </si>
  <si>
    <t>в отношении невменяемых 
(Разд. XVI гл. 51 УПК РФ)</t>
  </si>
  <si>
    <t>рассмотрено дел с использованием видео-конференц-связи 
(по числу судебных заседаний)</t>
  </si>
  <si>
    <t xml:space="preserve"> рассмотрено дел с использованием видео-конференц-связи 
(по числу дел)</t>
  </si>
  <si>
    <t>всего  рассмотрено                                      по жалобам  и представлениям</t>
  </si>
  <si>
    <t xml:space="preserve">из графы 2 повторно на отказ в возбуждении кассационного производства </t>
  </si>
  <si>
    <t>Поступило дел
за отчетный период</t>
  </si>
  <si>
    <t>Остаток нерассмотренных дел
на начало года</t>
  </si>
  <si>
    <t>Остаток нерассмотренных дел на конец отчетного периода</t>
  </si>
  <si>
    <r>
      <t xml:space="preserve">Примечание к разделу 3:
</t>
    </r>
    <r>
      <rPr>
        <vertAlign val="superscript"/>
        <sz val="12"/>
        <rFont val="Times New Roman"/>
        <family val="1"/>
      </rPr>
      <t xml:space="preserve">1  </t>
    </r>
    <r>
      <rPr>
        <sz val="12"/>
        <rFont val="Times New Roman"/>
        <family val="1"/>
      </rPr>
      <t xml:space="preserve">Не соблюдается только в случае, если  по графе 25  учтены изменения только судебных решений вышестоящих инстанций
</t>
    </r>
    <r>
      <rPr>
        <vertAlign val="superscript"/>
        <sz val="12"/>
        <rFont val="Times New Roman"/>
        <family val="1"/>
      </rPr>
      <t>2</t>
    </r>
    <r>
      <rPr>
        <sz val="12"/>
        <rFont val="Times New Roman"/>
        <family val="1"/>
      </rPr>
      <t xml:space="preserve"> Кассационные определения на не вступившие в силу судебные решения
</t>
    </r>
  </si>
  <si>
    <t>Иные судебные постанов-ления                    I  инстан-ции                            по существу дела</t>
  </si>
  <si>
    <t>Апелляцион-ные постанов-ления по существу обвинения</t>
  </si>
  <si>
    <t>Кассационные определения по существу обвинения 
(по главе 47.1 УПК РФ)</t>
  </si>
  <si>
    <t>Из графы 25: "Другие постановления с удовлетворением кассационных жалоб и представлений"</t>
  </si>
  <si>
    <t>с прекраще-нием дела</t>
  </si>
  <si>
    <t>с возвращением дела прокурору 
ч. 3 ст. 401.15 УПК РФ)</t>
  </si>
  <si>
    <t>суда апелляционной инстанции с передачей дела 
на новое апел. рассмотрение</t>
  </si>
  <si>
    <t>всего отменено обвинительных приговоров</t>
  </si>
  <si>
    <t>отменены только  апелляционные постановления</t>
  </si>
  <si>
    <t xml:space="preserve">изменены  только  апелляционные постановления </t>
  </si>
  <si>
    <t xml:space="preserve">отменены только  кассационные постановления  по главе 47.1 УПК РФ </t>
  </si>
  <si>
    <t xml:space="preserve"> «изменены только  кассационные постановления по главе 47.1 УПК РФ</t>
  </si>
  <si>
    <t>в связи с рассмотре-нием дела:</t>
  </si>
  <si>
    <t xml:space="preserve"> пересмотр с поворотом к худшему 
(ст.401.6 УПК РФ)</t>
  </si>
  <si>
    <t>в отсутствии осужденного</t>
  </si>
  <si>
    <t xml:space="preserve">без участия защитника осужденного </t>
  </si>
  <si>
    <t>Всего обжаловано приговоров и судебных решений (гр.12 стр.1 разд.2)</t>
  </si>
  <si>
    <t>Отменено  обвинительных  приговоров
(из гр. 1-5 стр.1 раздела 3)</t>
  </si>
  <si>
    <t>Изменено  обвинительных  приговоров
(из гр.8-12 стр.1 раздела 3)</t>
  </si>
  <si>
    <t>Отменено оправдательных приговоров 
(из гр.15 стр.1 раздела 3)</t>
  </si>
  <si>
    <t>Отменено оправдательных апелляционных приговоров 
(из гр.16 стр.2 разд.3)</t>
  </si>
  <si>
    <t>Иные судебные постановления I  инстанции по существу дела (из гр.18,19 стр.1 раздела 3)</t>
  </si>
  <si>
    <t>Апелляционные постановления по существу обвинения (из гр.20-21 стр.2 раздела 3)</t>
  </si>
  <si>
    <t>Из графы 26: "Другие постановления с удовлетворением кассационных жалоб и представлений"</t>
  </si>
  <si>
    <t>Из графы 33: "Итого"</t>
  </si>
  <si>
    <t>с возвращением дела прокурору ч.3 
ст. 401.15 УПК РФ)</t>
  </si>
  <si>
    <t>Суда апелляционной инстанции (из гр.6 стр.2 разд.3)</t>
  </si>
  <si>
    <t>Всего отменено  (сумма гр.2-7)</t>
  </si>
  <si>
    <t>Изменено обвинительных апелляционных приговоров  (из гр.13 стр.2 разд.3)</t>
  </si>
  <si>
    <t>Всего изменено  (сумма гр.9-14)</t>
  </si>
  <si>
    <t xml:space="preserve"> пересмотр с поворотом к худшему (ст.401.6 УПК РФ)</t>
  </si>
  <si>
    <t xml:space="preserve"> отменены судебные постановления с возвращением прокурору </t>
  </si>
  <si>
    <t xml:space="preserve">отменено, изменено судебных решений ввиду новых или вновь открывшихся обстоятельств (из гр.32 стр.10 раздела 3) </t>
  </si>
  <si>
    <t>Мелкое взяточничество</t>
  </si>
  <si>
    <t>291.2</t>
  </si>
  <si>
    <t>106-110.2</t>
  </si>
  <si>
    <r>
      <t>Всего</t>
    </r>
    <r>
      <rPr>
        <b/>
        <sz val="14"/>
        <rFont val="Times New Roman"/>
        <family val="1"/>
      </rPr>
      <t xml:space="preserve"> (сумма строк 1-37)</t>
    </r>
  </si>
  <si>
    <r>
      <t>Кассационные определения по существу обвинения
 (по главе 45 УПК РФ)</t>
    </r>
    <r>
      <rPr>
        <b/>
        <vertAlign val="superscript"/>
        <sz val="14"/>
        <rFont val="Times New Roman"/>
        <family val="1"/>
      </rPr>
      <t>2</t>
    </r>
  </si>
  <si>
    <t>отменены кассационные постановления  (по главе 47.1 УПК РФ)  по существу дела с оставлением в силе решения I инстанции, апелляционного постановления</t>
  </si>
  <si>
    <t>изменены кассационные постановления  (по главе 47.1 УПК РФ)  по существу дела с оставлением в силе решения I инстанции, апелляционного постановления</t>
  </si>
  <si>
    <r>
      <t>Кассацион-ные определения по существу обвинения
 (по главе 45 УПК РФ)</t>
    </r>
    <r>
      <rPr>
        <b/>
        <vertAlign val="superscript"/>
        <sz val="14"/>
        <rFont val="Times New Roman"/>
        <family val="1"/>
      </rPr>
      <t>2</t>
    </r>
  </si>
  <si>
    <t>Из графы  32: "Итого"</t>
  </si>
  <si>
    <t>Резервная</t>
  </si>
  <si>
    <t>205.1-205.6,
206</t>
  </si>
  <si>
    <t>285-288, 
291.1, 292-293</t>
  </si>
  <si>
    <t>поступившие c обвинительным заключением, обвинительным актом (постановлением), с ходатайстовом органов предварительного расследования о прекращении дела</t>
  </si>
  <si>
    <t xml:space="preserve">поступившие с обвинительным актом  (обвинительным постановлением) </t>
  </si>
  <si>
    <t>Из строки «Всего» (стр. 1)</t>
  </si>
  <si>
    <t xml:space="preserve">Контрольные равенства: 1) графа 33 равна сумме граф 8, 15-26;      2) строка 1 равна сумме строк 2-37; 3) графа 8 равна сумме граф 2-7; 4) графа 15 равна сумме граф 9-14; 5) графа 26 больше или равна сумме граф 27-30; 6)  графа 26 больше или равна сумме граф 31-32 7) графы 2-6, 9-13,16, 18-19 строки 1 раздела 4 каждая соответственно равны  графам 1-5, 8-12, 15, 17-18  строки 1 раздела 3;  8) графы 7,14,17, 20,21 строки 1 раздела 4 равны каждая соответственно графам 6, 13, 16, 19, 20 строки 2 раздела 3;  9) графа 21-22 строки 4 раздела 4 равны графам 22-23 строки 1 раздела 4;
10) графа 33 строки 1 раздела 4 равна  сумме граф 6,13,16, 19,20, 26,27 строки 2, графы 21,22, 26, 27 строки 4,  графы 23, 24, 28, 29 строки 5-8, графа 32 строки 1 и  10 раздела 3;  11) графа 1 строки 1 раздела 4 равна графе 12 строки 1 раздела 2 </t>
  </si>
  <si>
    <t>без изменения квалификации</t>
  </si>
  <si>
    <t>в разд.3 строки 1-4 графы 28-29 не должны заполняться</t>
  </si>
  <si>
    <t>в разд.3 строка 4 графы 26-27 не должны заполняться</t>
  </si>
  <si>
    <t>в разд.3 графа 23 не должна заполняться</t>
  </si>
  <si>
    <t>в разд.3 строка 4 графа 24 не должна заполняться</t>
  </si>
  <si>
    <t>в разд.3 строка 4 графы 19-20 не должны заполняться</t>
  </si>
  <si>
    <t>в разд.3 строка 4 графа 6 не должна заполняться</t>
  </si>
  <si>
    <t>в разд.3 строки 2-3 графы 21-24 не должны заполняться</t>
  </si>
  <si>
    <t>в разд.3 строка 1 графы 19-24 не должны заполняться</t>
  </si>
  <si>
    <t>в разд.3 строка 1 графа 16 не должна заполняться</t>
  </si>
  <si>
    <t>в разд.3 строка 1 графа 13 не должна заполняться</t>
  </si>
  <si>
    <t>в разд.3 строка 1 графа 6 не должна заполняться</t>
  </si>
  <si>
    <t>в разд.4 стр.51 д/б меньше или равна стр.1</t>
  </si>
  <si>
    <t>в разд.4 стр.50 д/б меньше или равна стр.1</t>
  </si>
  <si>
    <t>в разд.4 стр.42 д/б меньше или равна стр.1</t>
  </si>
  <si>
    <t>в разд.4 стр.38 д/б меньше или равна стр.1</t>
  </si>
  <si>
    <t>в разд.4 стр.52 д/б меньше или равна стр.1</t>
  </si>
  <si>
    <t>в разд.4 стр.39 д/б меньше или равна стр.1</t>
  </si>
  <si>
    <t>в разд.4 стр.40 д/б меньше или равна стр.1</t>
  </si>
  <si>
    <t>в разд.4 стр.41 д/б меньше или равна стр.1</t>
  </si>
  <si>
    <t>в разд.4 сумма стр. 43-45 д/б равна стр.1</t>
  </si>
  <si>
    <t>в разд.4 гр.37 д/б больше или равна гр.5</t>
  </si>
  <si>
    <t>графа 16 строки 1 раздела 4 равна графе 15 строки 1 раздела 3</t>
  </si>
  <si>
    <t xml:space="preserve">в разд.4 стр.1 равна сумме строк 2-37 </t>
  </si>
  <si>
    <t>в разд.2 графы 3-4 стр.7 не должны заполняться</t>
  </si>
  <si>
    <t>в разд.1 графы 9, 10 д/б меньше или равны графе 8</t>
  </si>
  <si>
    <t>в разд.2 гр.19 д/б меньше или равна гр.11</t>
  </si>
  <si>
    <t>в разд.3 гр.36 д/б больше или равна гр.4</t>
  </si>
  <si>
    <t>в разд.1 сумма граф 1-2 равна сумме граф 4,8,12.</t>
  </si>
  <si>
    <t>в разд.2 гр.18 д/б меньше или равна гр.11</t>
  </si>
  <si>
    <t>в разд.3 графы 26 и 31 не должны превышать графу 25.</t>
  </si>
  <si>
    <t>в разд.1 графа 11 д/б меньше или равны графы 6</t>
  </si>
  <si>
    <t>графа 14 строки 1 раздела 4 равна графе 13 строки 2 раздела 3</t>
  </si>
  <si>
    <t>графа 33 больше или равна сумме граф 34-41 по стр.1</t>
  </si>
  <si>
    <t>графа 1 стр.1 разд.4 равна графе 12 стр.1 разд.2</t>
  </si>
  <si>
    <t>графа 24 в разделе 4 не должна заполняеться</t>
  </si>
  <si>
    <t>в разд.2 гр.17 д/б меньше или равна гр.11</t>
  </si>
  <si>
    <t>в разд.1 графа 7 д/б меньше или равны графы 6</t>
  </si>
  <si>
    <t>в разд.2 гр.15 д/б меньше или равна гр.11</t>
  </si>
  <si>
    <t>в разд.2 гр.16 д/б меньше или равна гр.11</t>
  </si>
  <si>
    <t>в разд.3 строки 5-8 не должны заполняться</t>
  </si>
  <si>
    <t>графа 17 строки 1 раздела 4 равна графе 16 строки 2 раздела 3</t>
  </si>
  <si>
    <t>в разд.4 гр.2-19 сумма стр. 46-49 д/б равна стр. 1</t>
  </si>
  <si>
    <t>в разд.2 гр.20 д/б меньше или равна гр.11</t>
  </si>
  <si>
    <t>в разд.1 сумма граф 5-6 равна гр.8.</t>
  </si>
  <si>
    <t>графа 7 строки 1 раздела 4 равна графе 6 строки 2 раздела 3</t>
  </si>
  <si>
    <t>сумма граф 8,10 стр.1 разд.2 равна сумме стр.1-5 разд.5</t>
  </si>
  <si>
    <t>в разд.2 сумма строк 2-5,7 равняется строке 1</t>
  </si>
  <si>
    <t>графы 24-25 по стр.1 разд.4 равна графам 23-24 сумме стр.5-8 разд.3 - для ВС РФ</t>
  </si>
  <si>
    <t>графа 33 равна сумме граф 8, 15-26</t>
  </si>
  <si>
    <t>в разд.2 гр.21 д/б больше или равна гр.20</t>
  </si>
  <si>
    <t>в разд.2 графы 7-8 стр.7 не должны заполняться</t>
  </si>
  <si>
    <t>графы 20-21 строки 1 раздела 4 равны графам 19-20 строки 2 раздела 3</t>
  </si>
  <si>
    <t>в разд.4 срока 52 графы 2-25 не должна заполняться</t>
  </si>
  <si>
    <t>в разд.4 срока 52 графы 34-35 не должна заполняться</t>
  </si>
  <si>
    <t>в разд.4 срока 52 графы 38-40 не должна заполняться</t>
  </si>
  <si>
    <t>в разд.4 гр.26 д.б. больше или равна сумме гр. 27-30</t>
  </si>
  <si>
    <t>в разд.4 гр.26 д.б больше или равна сумме гр. 31-32</t>
  </si>
  <si>
    <t xml:space="preserve">Руководитель </t>
  </si>
  <si>
    <t>по реабилити-рующим основаниям</t>
  </si>
  <si>
    <t>в связи с рассмотрением дела:</t>
  </si>
  <si>
    <t>в разд.3 строка 1 графы 26-27 не должны заполняться</t>
  </si>
  <si>
    <t>в разд.3 графа 32 равна сумме граф 7,14,15-25</t>
  </si>
  <si>
    <t>графы 22-23 строки 1 раздела 4 равны графам 21-22 строки 4 раздела 3</t>
  </si>
  <si>
    <t>графы 26-32 строки 1 раздела 4 д.б. больше или равны графам 25-31 строки 1 раздела 3</t>
  </si>
  <si>
    <t xml:space="preserve">Первый </t>
  </si>
  <si>
    <t>Республика Мордовия</t>
  </si>
  <si>
    <t>Белгородская область</t>
  </si>
  <si>
    <t>Брянская область</t>
  </si>
  <si>
    <t>Воронежская область</t>
  </si>
  <si>
    <t>Калужская область</t>
  </si>
  <si>
    <t>Курская область</t>
  </si>
  <si>
    <t>Липецкая область</t>
  </si>
  <si>
    <t>Орловская область</t>
  </si>
  <si>
    <t>Московская область</t>
  </si>
  <si>
    <t>10</t>
  </si>
  <si>
    <t>Нижегородская область</t>
  </si>
  <si>
    <t>Пензенская область</t>
  </si>
  <si>
    <t>12</t>
  </si>
  <si>
    <t>Саратовская область</t>
  </si>
  <si>
    <t>13</t>
  </si>
  <si>
    <t>Тульская область</t>
  </si>
  <si>
    <t>14</t>
  </si>
  <si>
    <t>15</t>
  </si>
  <si>
    <t xml:space="preserve">Второй </t>
  </si>
  <si>
    <t>Владимирская область</t>
  </si>
  <si>
    <t>16</t>
  </si>
  <si>
    <t>Ивановская область</t>
  </si>
  <si>
    <t>17</t>
  </si>
  <si>
    <t>Костромская область</t>
  </si>
  <si>
    <t>18</t>
  </si>
  <si>
    <t>Рязанская область</t>
  </si>
  <si>
    <t>19</t>
  </si>
  <si>
    <t>Смоленская область</t>
  </si>
  <si>
    <t>20</t>
  </si>
  <si>
    <t>Тамбовская область</t>
  </si>
  <si>
    <t>21</t>
  </si>
  <si>
    <t>Тверская область</t>
  </si>
  <si>
    <t>22</t>
  </si>
  <si>
    <t>Ярославская область</t>
  </si>
  <si>
    <t>23</t>
  </si>
  <si>
    <t>г. Москва</t>
  </si>
  <si>
    <t>24</t>
  </si>
  <si>
    <t>25</t>
  </si>
  <si>
    <t xml:space="preserve">Третий  </t>
  </si>
  <si>
    <t>Республика Корелия</t>
  </si>
  <si>
    <t>26</t>
  </si>
  <si>
    <t>Республика Коми</t>
  </si>
  <si>
    <t>27</t>
  </si>
  <si>
    <t>Архангельская область</t>
  </si>
  <si>
    <t>28</t>
  </si>
  <si>
    <t>Вологодская область</t>
  </si>
  <si>
    <t>29</t>
  </si>
  <si>
    <t>Калининградская область</t>
  </si>
  <si>
    <t>30</t>
  </si>
  <si>
    <t>Ленинградская область</t>
  </si>
  <si>
    <t>31</t>
  </si>
  <si>
    <t>Мурманская область</t>
  </si>
  <si>
    <t>32</t>
  </si>
  <si>
    <t>Новгородская область</t>
  </si>
  <si>
    <t>33</t>
  </si>
  <si>
    <t>Псковская область</t>
  </si>
  <si>
    <t>34</t>
  </si>
  <si>
    <t>г. Санкт-Петербург</t>
  </si>
  <si>
    <t>35</t>
  </si>
  <si>
    <t>Ненецкий автономный округ</t>
  </si>
  <si>
    <t>36</t>
  </si>
  <si>
    <t>37</t>
  </si>
  <si>
    <t xml:space="preserve">Четвертый  </t>
  </si>
  <si>
    <t>Республика Адыгея</t>
  </si>
  <si>
    <t>38</t>
  </si>
  <si>
    <t>Республика Калмыкия</t>
  </si>
  <si>
    <t>39</t>
  </si>
  <si>
    <t>Республика Крым</t>
  </si>
  <si>
    <t>40</t>
  </si>
  <si>
    <t>Краснодарский край</t>
  </si>
  <si>
    <t>41</t>
  </si>
  <si>
    <t>Астраханская область</t>
  </si>
  <si>
    <t>42</t>
  </si>
  <si>
    <t>Волгоградская область</t>
  </si>
  <si>
    <t>43</t>
  </si>
  <si>
    <t>Ростовская область</t>
  </si>
  <si>
    <t>44</t>
  </si>
  <si>
    <t>г.Севастополь</t>
  </si>
  <si>
    <t>45</t>
  </si>
  <si>
    <t>46</t>
  </si>
  <si>
    <t>Пятый</t>
  </si>
  <si>
    <t>Республика Дагестан</t>
  </si>
  <si>
    <t>47</t>
  </si>
  <si>
    <t>Республика Ингушетия</t>
  </si>
  <si>
    <t>48</t>
  </si>
  <si>
    <t xml:space="preserve">Кабардино-Балкарская Республика </t>
  </si>
  <si>
    <t>49</t>
  </si>
  <si>
    <t xml:space="preserve">Карачаево-Черкесская Республика </t>
  </si>
  <si>
    <t>50</t>
  </si>
  <si>
    <t>Республика Северная Осетия-Алания</t>
  </si>
  <si>
    <t>51</t>
  </si>
  <si>
    <t xml:space="preserve">Чеченская Республика </t>
  </si>
  <si>
    <t>52</t>
  </si>
  <si>
    <t>Ставропольский край</t>
  </si>
  <si>
    <t>53</t>
  </si>
  <si>
    <t>54</t>
  </si>
  <si>
    <t>Шестой</t>
  </si>
  <si>
    <t>Республика Башкортостан</t>
  </si>
  <si>
    <t>55</t>
  </si>
  <si>
    <t>Республика Марий Эл</t>
  </si>
  <si>
    <t>56</t>
  </si>
  <si>
    <t>Республика Татарстан</t>
  </si>
  <si>
    <t>57</t>
  </si>
  <si>
    <t xml:space="preserve">Удмуртская Республика </t>
  </si>
  <si>
    <t>58</t>
  </si>
  <si>
    <t>Чувашская Республика-Чувашия</t>
  </si>
  <si>
    <t>59</t>
  </si>
  <si>
    <t>Кировская область</t>
  </si>
  <si>
    <t>60</t>
  </si>
  <si>
    <t>Оренбургская область</t>
  </si>
  <si>
    <t>61</t>
  </si>
  <si>
    <t>Самарская область</t>
  </si>
  <si>
    <t>62</t>
  </si>
  <si>
    <t>Ульяновская область</t>
  </si>
  <si>
    <t>63</t>
  </si>
  <si>
    <t>64</t>
  </si>
  <si>
    <t>Седьмой</t>
  </si>
  <si>
    <t>Пермского края</t>
  </si>
  <si>
    <t>65</t>
  </si>
  <si>
    <t>Курганская область</t>
  </si>
  <si>
    <t>66</t>
  </si>
  <si>
    <t>Свердловская область</t>
  </si>
  <si>
    <t>67</t>
  </si>
  <si>
    <t>Тюменская область</t>
  </si>
  <si>
    <t>68</t>
  </si>
  <si>
    <t>Челябинская область</t>
  </si>
  <si>
    <t>69</t>
  </si>
  <si>
    <t>Ханты-Мансийский АО-Югра</t>
  </si>
  <si>
    <t>70</t>
  </si>
  <si>
    <t>Ямало-Ненецкий АО</t>
  </si>
  <si>
    <t>71</t>
  </si>
  <si>
    <t>72</t>
  </si>
  <si>
    <t>Восьмой</t>
  </si>
  <si>
    <t>Республика Алтай</t>
  </si>
  <si>
    <t>73</t>
  </si>
  <si>
    <t>Республика Бурятия</t>
  </si>
  <si>
    <t>74</t>
  </si>
  <si>
    <t>Республика Тыва</t>
  </si>
  <si>
    <t>75</t>
  </si>
  <si>
    <t>Республика Хакасия</t>
  </si>
  <si>
    <t>76</t>
  </si>
  <si>
    <t>Алтайский край</t>
  </si>
  <si>
    <t>77</t>
  </si>
  <si>
    <t>Забайкальский край</t>
  </si>
  <si>
    <t>78</t>
  </si>
  <si>
    <t>Красноярский край</t>
  </si>
  <si>
    <t>79</t>
  </si>
  <si>
    <t>Иркутская область</t>
  </si>
  <si>
    <t>80</t>
  </si>
  <si>
    <t>Кемеровская область</t>
  </si>
  <si>
    <t>81</t>
  </si>
  <si>
    <t>Новосибирская область</t>
  </si>
  <si>
    <t>82</t>
  </si>
  <si>
    <t>Омская область</t>
  </si>
  <si>
    <t>83</t>
  </si>
  <si>
    <t>Томская область</t>
  </si>
  <si>
    <t>84</t>
  </si>
  <si>
    <t>85</t>
  </si>
  <si>
    <t>Девятый</t>
  </si>
  <si>
    <t>Республика Саха (Якутия)</t>
  </si>
  <si>
    <t>86</t>
  </si>
  <si>
    <t>Камчатский край</t>
  </si>
  <si>
    <t>87</t>
  </si>
  <si>
    <t>Приморский край</t>
  </si>
  <si>
    <t>88</t>
  </si>
  <si>
    <t>Хабаровский край</t>
  </si>
  <si>
    <t>89</t>
  </si>
  <si>
    <t>Амурская область</t>
  </si>
  <si>
    <t>90</t>
  </si>
  <si>
    <t>Магаданская область</t>
  </si>
  <si>
    <t>91</t>
  </si>
  <si>
    <t>Сахалинская область</t>
  </si>
  <si>
    <t>92</t>
  </si>
  <si>
    <t>Еврейская автономная область</t>
  </si>
  <si>
    <t>93</t>
  </si>
  <si>
    <t>Чукотский автономный округ</t>
  </si>
  <si>
    <t>94</t>
  </si>
  <si>
    <t>95</t>
  </si>
  <si>
    <t>96</t>
  </si>
  <si>
    <t>в том числе</t>
  </si>
  <si>
    <t>Первый апелляционный суд общей юрисдикции</t>
  </si>
  <si>
    <t>97</t>
  </si>
  <si>
    <t>Второй апелляционный суд общей юрисдикции</t>
  </si>
  <si>
    <t>98</t>
  </si>
  <si>
    <t>Третий апелляционный суд общей юрисдикции</t>
  </si>
  <si>
    <t>99</t>
  </si>
  <si>
    <t>Четвертый апелляционный суд общей юрисдикции</t>
  </si>
  <si>
    <t>100</t>
  </si>
  <si>
    <t>Пятый апелляционный суд общей юрисдикции</t>
  </si>
  <si>
    <t>101</t>
  </si>
  <si>
    <t>102</t>
  </si>
  <si>
    <t>103</t>
  </si>
  <si>
    <t>104</t>
  </si>
  <si>
    <t>105</t>
  </si>
  <si>
    <t>106</t>
  </si>
  <si>
    <t>107</t>
  </si>
  <si>
    <t>108</t>
  </si>
  <si>
    <t>109</t>
  </si>
  <si>
    <t>110</t>
  </si>
  <si>
    <t>111</t>
  </si>
  <si>
    <t>Балтийский флотский военный суд</t>
  </si>
  <si>
    <t>112</t>
  </si>
  <si>
    <t>Тихоокеанский флотский военный суд</t>
  </si>
  <si>
    <t>113</t>
  </si>
  <si>
    <t>Северный флотский военный суд</t>
  </si>
  <si>
    <t>114</t>
  </si>
  <si>
    <t>115</t>
  </si>
  <si>
    <t>116</t>
  </si>
  <si>
    <t>117</t>
  </si>
  <si>
    <t>118</t>
  </si>
  <si>
    <t>119</t>
  </si>
  <si>
    <t>120</t>
  </si>
  <si>
    <t>121</t>
  </si>
  <si>
    <t>122</t>
  </si>
  <si>
    <t>123</t>
  </si>
  <si>
    <t>124</t>
  </si>
  <si>
    <t>125</t>
  </si>
  <si>
    <t>126</t>
  </si>
  <si>
    <t>127</t>
  </si>
  <si>
    <t>По повторно возбужденным производствам ввиду новых или вновь открывшихся обстоятельств</t>
  </si>
  <si>
    <t xml:space="preserve">Кассационный суд 
на судебный акт 
суда субъекта РФ                                                                  </t>
  </si>
  <si>
    <t>Кассационные суды общей юрисдикции</t>
  </si>
  <si>
    <t>Кассационный военный суд</t>
  </si>
  <si>
    <t>с истребованием дел</t>
  </si>
  <si>
    <t xml:space="preserve"> из гр. 8 назначено судебное заседание</t>
  </si>
  <si>
    <t>в разд.1 гр.13 д.б. меньше или равна гр.8</t>
  </si>
  <si>
    <t>резервная строка</t>
  </si>
  <si>
    <t>Областной и равный ему суд</t>
  </si>
  <si>
    <t>Верховный суд Республики Адыгея</t>
  </si>
  <si>
    <t>Верховный суд Республики Алтай</t>
  </si>
  <si>
    <t>Верховный суд Республики Башкортостан</t>
  </si>
  <si>
    <t>Верховный суд Республики Бурятия</t>
  </si>
  <si>
    <t>Верховный суд Республики Дагестан</t>
  </si>
  <si>
    <t>Верховный суд Республики Ингушетия</t>
  </si>
  <si>
    <t>Верховный суд Кабардино-Балкарской Республики</t>
  </si>
  <si>
    <t>Верховный суд Республики Калмыкия</t>
  </si>
  <si>
    <t>Верховный суд Карачаево-Черкесской Республики</t>
  </si>
  <si>
    <t>Верховный суд Республики Карелия</t>
  </si>
  <si>
    <t>Верховный суд Республики Коми</t>
  </si>
  <si>
    <t xml:space="preserve">Верховный суд Республики Марий-Эл </t>
  </si>
  <si>
    <t>Верховный суд Республики Мордовия</t>
  </si>
  <si>
    <t>Верховный суд Республики Татарстан</t>
  </si>
  <si>
    <t>Верховный суд Республики Тыва</t>
  </si>
  <si>
    <t>Верховный суд Республики Саха (Якутия)</t>
  </si>
  <si>
    <t>Верховный суд Республики Северная Осетия (Алания)</t>
  </si>
  <si>
    <t>Верховный суд Удмуртской Республики</t>
  </si>
  <si>
    <t>Верховный суд Республики Хакасия</t>
  </si>
  <si>
    <t>Верховный суд Чувашской Республики</t>
  </si>
  <si>
    <t xml:space="preserve">Верховный суд Чеченской Республики </t>
  </si>
  <si>
    <t>Алтайский краевой суд</t>
  </si>
  <si>
    <t>Забайкальский краевой суд</t>
  </si>
  <si>
    <t>Камчатский краевой суд</t>
  </si>
  <si>
    <t>Краснодарский краевой суд</t>
  </si>
  <si>
    <t>Красноярский краевой суд</t>
  </si>
  <si>
    <t>Пермский краевой суд</t>
  </si>
  <si>
    <t>Приморский краевой суд</t>
  </si>
  <si>
    <t>Ставропольский краевой суд</t>
  </si>
  <si>
    <t>Хабаровский краевой суд</t>
  </si>
  <si>
    <t xml:space="preserve">Амурский областной суд </t>
  </si>
  <si>
    <t xml:space="preserve">Архангельский областной суд </t>
  </si>
  <si>
    <t>Астраханский областной суд</t>
  </si>
  <si>
    <t xml:space="preserve">Белгородский областной суд </t>
  </si>
  <si>
    <t>Брянский областной суд</t>
  </si>
  <si>
    <t>Владимирский областной суд</t>
  </si>
  <si>
    <t xml:space="preserve">Вологодский областной суд </t>
  </si>
  <si>
    <t>Волгоградский областной суд</t>
  </si>
  <si>
    <t xml:space="preserve">Воронежский областной суд </t>
  </si>
  <si>
    <t>Ивановский областной суд</t>
  </si>
  <si>
    <t>Иркутский областной суд</t>
  </si>
  <si>
    <t xml:space="preserve">Калужский областной суд </t>
  </si>
  <si>
    <t xml:space="preserve">Калининградский областной суд </t>
  </si>
  <si>
    <t xml:space="preserve">Кемеровский областной суд </t>
  </si>
  <si>
    <t xml:space="preserve">Кировский областной суд </t>
  </si>
  <si>
    <t xml:space="preserve">Костромской областной суд </t>
  </si>
  <si>
    <t xml:space="preserve">Курганский областной суд </t>
  </si>
  <si>
    <t xml:space="preserve">Курский областной суд </t>
  </si>
  <si>
    <t xml:space="preserve">Ленинградский областной суд </t>
  </si>
  <si>
    <t>Липецкий областной суд</t>
  </si>
  <si>
    <t xml:space="preserve">Магаданский областной суд </t>
  </si>
  <si>
    <t>Московский областной суд</t>
  </si>
  <si>
    <t xml:space="preserve">Мурманский областной суд </t>
  </si>
  <si>
    <t xml:space="preserve">Нижегородский областной суд </t>
  </si>
  <si>
    <t xml:space="preserve">Новгородский областной суд </t>
  </si>
  <si>
    <t>Новосибирский областной суд</t>
  </si>
  <si>
    <t xml:space="preserve">Омский областной суд </t>
  </si>
  <si>
    <t>Оренбургский областной суд</t>
  </si>
  <si>
    <t>Орловский областной суд</t>
  </si>
  <si>
    <t xml:space="preserve">Пензенский областной суд </t>
  </si>
  <si>
    <t xml:space="preserve">Псковский областной суд </t>
  </si>
  <si>
    <t xml:space="preserve">Ростовский областной суд </t>
  </si>
  <si>
    <t xml:space="preserve">Рязанский областной суд </t>
  </si>
  <si>
    <t xml:space="preserve">Самарский областной суд </t>
  </si>
  <si>
    <t xml:space="preserve">Саратовский областной суд </t>
  </si>
  <si>
    <t xml:space="preserve">Сахалинский областной суд </t>
  </si>
  <si>
    <t xml:space="preserve">Свердловский областной суд </t>
  </si>
  <si>
    <t xml:space="preserve">Смоленский областной суд </t>
  </si>
  <si>
    <t xml:space="preserve">Тамбовский областной суд </t>
  </si>
  <si>
    <t xml:space="preserve">Тверской областной суд </t>
  </si>
  <si>
    <t xml:space="preserve">Томский областной суд </t>
  </si>
  <si>
    <t>Тульский областной суд</t>
  </si>
  <si>
    <t xml:space="preserve">Тюменский областной суд </t>
  </si>
  <si>
    <t xml:space="preserve">Ульяновский областной суд </t>
  </si>
  <si>
    <t xml:space="preserve">Челябинский областной суд </t>
  </si>
  <si>
    <t xml:space="preserve">Ярославский областной суд </t>
  </si>
  <si>
    <t>Московский городской суд</t>
  </si>
  <si>
    <t>Санкт-Петербургский городской суд</t>
  </si>
  <si>
    <t>Суд Еврейской АО</t>
  </si>
  <si>
    <t>Суд Ненецкого АО</t>
  </si>
  <si>
    <t>Суд Ханты-Мансийского АО</t>
  </si>
  <si>
    <t>Суд Чукотского АО</t>
  </si>
  <si>
    <t>Суд Ямало-Ненецкого АО</t>
  </si>
  <si>
    <t>Верховный суд Республики Крым</t>
  </si>
  <si>
    <t>Разд.9 не заполняется</t>
  </si>
  <si>
    <t>Ф.F8r разд.1 стл.7 стр.1=0</t>
  </si>
  <si>
    <t>Московский окружной военный суд (2-й Западный ОВС*)</t>
  </si>
  <si>
    <t>Ленинградский окружной военный суд (1-й Западный ОВС*)</t>
  </si>
  <si>
    <t xml:space="preserve">Приволжский окружной военный суд (СП Центрального ОВС*) </t>
  </si>
  <si>
    <t>Западно-Сибирский окружной военный суд (СП 2-го Восточного ОВС*)</t>
  </si>
  <si>
    <t>Восточно-Сибирский окружной военный суд (2-й Восточный ОВС, без СП 2-го Восточного ОВС*)</t>
  </si>
  <si>
    <t>Дальневосточный окружной военный суд (1-й Восточный ОВС*)</t>
  </si>
  <si>
    <r>
      <t xml:space="preserve">3 окружной военный суд </t>
    </r>
    <r>
      <rPr>
        <b/>
        <vertAlign val="superscript"/>
        <sz val="24"/>
        <rFont val="Times New Roman"/>
        <family val="1"/>
      </rPr>
      <t>**</t>
    </r>
  </si>
  <si>
    <t xml:space="preserve"> * ФЗ "О создании, упразднении некоторых военных судов и образовании постоянных судебных присутствий в составе некоторых военных судов" № 403-ФЗ от 12.11.2018  с 1 октября 2019 года</t>
  </si>
  <si>
    <t xml:space="preserve"> ** Упраздняется с передачей  в юрисдикцию 2-го Западного, Южного, Центрального, 2-го Восточного окружных военных судов и Северного флотского военного суда
</t>
  </si>
  <si>
    <t>с нарушением сроков, установленных УПК РФ</t>
  </si>
  <si>
    <t>169-200.6</t>
  </si>
  <si>
    <t xml:space="preserve"> 208-210.1</t>
  </si>
  <si>
    <r>
      <t xml:space="preserve">ИТОГО по первой инстанции 
по всем кассационным судам общей юрисдикции 
</t>
    </r>
    <r>
      <rPr>
        <b/>
        <sz val="12"/>
        <rFont val="Times New Roman"/>
        <family val="1"/>
      </rPr>
      <t>(по гр. 1-41 равно стр.1 раздела 4  гр. 1-41)</t>
    </r>
    <r>
      <rPr>
        <b/>
        <sz val="16"/>
        <rFont val="Times New Roman"/>
        <family val="1"/>
      </rPr>
      <t>, 
в т. ч. :</t>
    </r>
  </si>
  <si>
    <t>Всего по ПЕРВОМУ  кассационному суду общей юрисдикции</t>
  </si>
  <si>
    <t>Всего по ВТОРОМУ   кассационному суду общей юрисдикции</t>
  </si>
  <si>
    <t>Всего по ТРЕТЬЕМУ  кассационному суду общей юрисдикции</t>
  </si>
  <si>
    <t>Всего по ЧЕТВЕРТОМУ  кассационному суду общей юрисдикции</t>
  </si>
  <si>
    <t>Всего по ПЯТОМУ  кассационному суду общей юрисдикции</t>
  </si>
  <si>
    <t>Всего по ШЕСТОМУ  кассационному суду общей юрисдикции</t>
  </si>
  <si>
    <t>Всего по СЕДЬМОМУ  кассационному суду общей юрисдикции</t>
  </si>
  <si>
    <t>Всего по ВОСЬМОМУ  кассационному суду общей юрисдикции</t>
  </si>
  <si>
    <t>Всего по ДЕВЯТОМУ  кассационному суду общей юрисдикции</t>
  </si>
  <si>
    <t xml:space="preserve">в том числе по делам ОВС (ОФВС) и  гарнизонных военных судов, относящимся к военным округам ОВС (ОФВС) </t>
  </si>
  <si>
    <t>Всего по кассационному военному суду  по судебным актам, вынесенных судами  по первой инстанции 
(равно стр.1 раздела 4)</t>
  </si>
  <si>
    <t xml:space="preserve">Уральский окружной военный суд (Центральный ОВС, без  СП ЦОВС*) </t>
  </si>
  <si>
    <r>
      <t>Северо-Кавказский окружной военный суд (Южный ОВС*)</t>
    </r>
    <r>
      <rPr>
        <b/>
        <vertAlign val="superscript"/>
        <sz val="16"/>
        <rFont val="Times New Roman"/>
        <family val="1"/>
      </rPr>
      <t xml:space="preserve"> </t>
    </r>
  </si>
  <si>
    <t>в том числе по делам ОВС (ОФВС)</t>
  </si>
  <si>
    <t>Из графы  33: "Итого"</t>
  </si>
  <si>
    <t>Всего по апелляционной инстанции (по делам Апелляционных судов общей юрисдикции)
по всем кассационным судам общей юрисдикции
(по гр. 2-41 равно стр.2 раздела 3  гр. 1-40)</t>
  </si>
  <si>
    <t>Всего по кассационному военному суду  по судебным актам, вынесенных  Апелляционным военным судом
(по гр. 2-41 равно стр.2 раздела 3  гр. 1-40)</t>
  </si>
  <si>
    <t>Контрольные равенства: 1)  графа 33 равна сумме граф 8, 15-21, 26;    2) графа 8 равна сумме граф 2-7; 3) графа 15 равна сумме граф 9-14; 4) графа 26 больше или равна сумме граф 27-30;   5) графы 1-41 строки 1, 102 равны графам 1-41 строки 1 раздела 3;    6) строка 1 равна сумме строк 15,25,37,46,54,64,72,85,95,102 по всем графам;   7)графы 2-41 сумма строк 96 и 115 равна графам 1-40 строки 2 раздела 3;   8) строка 15 равна сумме строк 2-14;     9) строка 25 равна сумме строк 16-24;    10) строка 37 равна сумме строк 26-36;     11) строка 46 равна сумме строк 38-45;     12) строка 54 равна сумме строк 47-53;    13) строка 64 равна сумме строк 55-63;      14) строка 72 равна сумме строк 65-71;    15) строка 85 равна сумме строк 73-84;     16) строка 95 равна сумме строк 86-94;    17) строка 96 равна сумме строк 97-101;    18) строка 115 равна сумме строк 116-127; 19) сумма строк 1, 96,102, 115 гр.1 равна стр.1 гр.12 разд.2; 19) строка 102 равна сумме строк 103-114</t>
  </si>
  <si>
    <t>Раздел 9. Результаты рассмотрения дел по удовлетворенным жалобам и представлениям кассационными судами общей юрисдикции, кассационным военным судом, Верховным Судом Российской Федерации*** по делам, рассмотренным первой, апелляционной и кассационной инстанциями (по числу лиц)</t>
  </si>
  <si>
    <t xml:space="preserve">*** Заполняется Верховным Судом Российской Федерации после начала действия апелляционных и кассационных судов              </t>
  </si>
  <si>
    <t>кассационные  постановления президиумов судов областного звена, кассационные суды общей юрисдикции, кассационного военного суда (по гл. 47.1 УПК РФ)</t>
  </si>
  <si>
    <t>в разд.3 графа 32 д/б больше или равна сумме граф 33-39</t>
  </si>
  <si>
    <t>в разд.4 графа 33 д/б больше или равна сумме граф 34-40</t>
  </si>
  <si>
    <t>Дела по реабилитации лиц, необоснованно репрессированных по политическим мотивам (рассмотренные в порядке надзора в соответствии со ст. 10 ФЗ от 18.10.1991"О реабилитации жертв политических репрессий")</t>
  </si>
  <si>
    <t>из графы 6 и 13
по повторно поступившим делам по ранее отмененным  в кассационном порядке первоначальным решениям по делу</t>
  </si>
  <si>
    <t>с передачей дела на новое судебное рассмотрение</t>
  </si>
  <si>
    <t>с прекращением дела</t>
  </si>
  <si>
    <t>отменены и переданы на новое 
апелляционное  рассмотрение</t>
  </si>
  <si>
    <t>отменены и переданы  на новое кассационное рассмотрение</t>
  </si>
  <si>
    <t xml:space="preserve">с передачей на новое судебное рассмотрение                                                                                                                                                                                                                                                                                                                                                                                                                                                                                                                                                                                                                                                                                                                                                                                                                                                                                                                                                                                                                                                                                                                                                                                                                                                                                                                                                                                                                                                                                                                                                                                                                                                                                                                                                                                                                                                                                                                                                                                                                                                             </t>
  </si>
  <si>
    <t>отменены и переданы на новое апелляционное  рассмотрение</t>
  </si>
  <si>
    <t>отменены  и переданы на новое кассационное рассмотрение</t>
  </si>
  <si>
    <t>по делам повторно поступившим из кассационной и надзорной инстанций ВС РФ, ранее рассмотренные по существу обвинения (из раздела 2 стр. 1 гр.12)</t>
  </si>
  <si>
    <t>Из стр. 40 по делам с дознанием в сокращенной форме (поступившие с обв. постановлением)</t>
  </si>
  <si>
    <r>
      <t xml:space="preserve">Контрольные равенства: 1) графа 32 строки 1, 10 сумма граф 6, 13,16, 19,20,  26,27 строки 2, сумма граф 21,22 строки 4,  для ВС РФ также графы 23,24, 28,29  строки 5,  графы 23,24, 26,29 по строке 6-8  раздела 3 равна сумме граф 8 и 10 строки 1 раздела 2 </t>
    </r>
    <r>
      <rPr>
        <vertAlign val="superscript"/>
        <sz val="10"/>
        <rFont val="Times New Roman"/>
        <family val="1"/>
      </rPr>
      <t>1</t>
    </r>
    <r>
      <rPr>
        <sz val="10"/>
        <rFont val="Times New Roman"/>
        <family val="1"/>
      </rPr>
      <t>;     2) графа 32 равна сумме граф 7, 14, 15-25;      3) графа 7 равна сумме граф 1-6;       4) графа 14 равна сумме граф 8-13;     5) графа 25 больше или равна сумме граф 26-29</t>
    </r>
  </si>
  <si>
    <t>392324</t>
  </si>
  <si>
    <t>Ф.F8r разд.9 сумма стл.1-41 сумма стр.1-127=0</t>
  </si>
  <si>
    <t>392326</t>
  </si>
  <si>
    <t>Ф.F8r разд.4 стл.26 стр.1&gt;=Ф.F8r разд.4 сумма стл.31-32 стр.1</t>
  </si>
  <si>
    <t>Ф.F8r разд.4 стл.26 стр.10&gt;=Ф.F8r разд.4 сумма стл.31-32 стр.10</t>
  </si>
  <si>
    <t>Ф.F8r разд.4 стл.26 стр.11&gt;=Ф.F8r разд.4 сумма стл.31-32 стр.11</t>
  </si>
  <si>
    <t>Ф.F8r разд.4 стл.26 стр.12&gt;=Ф.F8r разд.4 сумма стл.31-32 стр.12</t>
  </si>
  <si>
    <t>Ф.F8r разд.4 стл.26 стр.13&gt;=Ф.F8r разд.4 сумма стл.31-32 стр.13</t>
  </si>
  <si>
    <t>Ф.F8r разд.4 стл.26 стр.14&gt;=Ф.F8r разд.4 сумма стл.31-32 стр.14</t>
  </si>
  <si>
    <t>Ф.F8r разд.4 стл.26 стр.15&gt;=Ф.F8r разд.4 сумма стл.31-32 стр.15</t>
  </si>
  <si>
    <t>Ф.F8r разд.4 стл.26 стр.16&gt;=Ф.F8r разд.4 сумма стл.31-32 стр.16</t>
  </si>
  <si>
    <t>Ф.F8r разд.4 стл.26 стр.17&gt;=Ф.F8r разд.4 сумма стл.31-32 стр.17</t>
  </si>
  <si>
    <t>Ф.F8r разд.4 стл.26 стр.18&gt;=Ф.F8r разд.4 сумма стл.31-32 стр.18</t>
  </si>
  <si>
    <t>Ф.F8r разд.4 стл.26 стр.19&gt;=Ф.F8r разд.4 сумма стл.31-32 стр.19</t>
  </si>
  <si>
    <t>Ф.F8r разд.4 стл.26 стр.2&gt;=Ф.F8r разд.4 сумма стл.31-32 стр.2</t>
  </si>
  <si>
    <t>Ф.F8r разд.4 стл.26 стр.20&gt;=Ф.F8r разд.4 сумма стл.31-32 стр.20</t>
  </si>
  <si>
    <t>Ф.F8r разд.4 стл.26 стр.21&gt;=Ф.F8r разд.4 сумма стл.31-32 стр.21</t>
  </si>
  <si>
    <t>Ф.F8r разд.4 стл.26 стр.22&gt;=Ф.F8r разд.4 сумма стл.31-32 стр.22</t>
  </si>
  <si>
    <t>Ф.F8r разд.4 стл.26 стр.23&gt;=Ф.F8r разд.4 сумма стл.31-32 стр.23</t>
  </si>
  <si>
    <t>Ф.F8r разд.4 стл.26 стр.24&gt;=Ф.F8r разд.4 сумма стл.31-32 стр.24</t>
  </si>
  <si>
    <t>Ф.F8r разд.4 стл.26 стр.25&gt;=Ф.F8r разд.4 сумма стл.31-32 стр.25</t>
  </si>
  <si>
    <t>Ф.F8r разд.4 стл.26 стр.26&gt;=Ф.F8r разд.4 сумма стл.31-32 стр.26</t>
  </si>
  <si>
    <t>Ф.F8r разд.4 стл.26 стр.27&gt;=Ф.F8r разд.4 сумма стл.31-32 стр.27</t>
  </si>
  <si>
    <t>Ф.F8r разд.4 стл.26 стр.28&gt;=Ф.F8r разд.4 сумма стл.31-32 стр.28</t>
  </si>
  <si>
    <t>Ф.F8r разд.4 стл.26 стр.29&gt;=Ф.F8r разд.4 сумма стл.31-32 стр.29</t>
  </si>
  <si>
    <t>Ф.F8r разд.4 стл.26 стр.3&gt;=Ф.F8r разд.4 сумма стл.31-32 стр.3</t>
  </si>
  <si>
    <t>Ф.F8r разд.4 стл.26 стр.30&gt;=Ф.F8r разд.4 сумма стл.31-32 стр.30</t>
  </si>
  <si>
    <t>Ф.F8r разд.4 стл.26 стр.31&gt;=Ф.F8r разд.4 сумма стл.31-32 стр.31</t>
  </si>
  <si>
    <t>Ф.F8r разд.4 стл.26 стр.32&gt;=Ф.F8r разд.4 сумма стл.31-32 стр.32</t>
  </si>
  <si>
    <t>Ф.F8r разд.4 стл.26 стр.33&gt;=Ф.F8r разд.4 сумма стл.31-32 стр.33</t>
  </si>
  <si>
    <t>Ф.F8r разд.4 стл.26 стр.34&gt;=Ф.F8r разд.4 сумма стл.31-32 стр.34</t>
  </si>
  <si>
    <t>Ф.F8r разд.4 стл.26 стр.35&gt;=Ф.F8r разд.4 сумма стл.31-32 стр.35</t>
  </si>
  <si>
    <t>Ф.F8r разд.4 стл.26 стр.36&gt;=Ф.F8r разд.4 сумма стл.31-32 стр.36</t>
  </si>
  <si>
    <t>Ф.F8r разд.4 стл.26 стр.37&gt;=Ф.F8r разд.4 сумма стл.31-32 стр.37</t>
  </si>
  <si>
    <t>Ф.F8r разд.4 стл.26 стр.38&gt;=Ф.F8r разд.4 сумма стл.31-32 стр.38</t>
  </si>
  <si>
    <t>Ф.F8r разд.4 стл.26 стр.39&gt;=Ф.F8r разд.4 сумма стл.31-32 стр.39</t>
  </si>
  <si>
    <t>Ф.F8r разд.4 стл.26 стр.4&gt;=Ф.F8r разд.4 сумма стл.31-32 стр.4</t>
  </si>
  <si>
    <t>Ф.F8r разд.4 стл.26 стр.40&gt;=Ф.F8r разд.4 сумма стл.31-32 стр.40</t>
  </si>
  <si>
    <t>Ф.F8r разд.4 стл.26 стр.41&gt;=Ф.F8r разд.4 сумма стл.31-32 стр.41</t>
  </si>
  <si>
    <t>Ф.F8r разд.4 стл.26 стр.42&gt;=Ф.F8r разд.4 сумма стл.31-32 стр.42</t>
  </si>
  <si>
    <t>Ф.F8r разд.4 стл.26 стр.43&gt;=Ф.F8r разд.4 сумма стл.31-32 стр.43</t>
  </si>
  <si>
    <t>Ф.F8r разд.4 стл.26 стр.44&gt;=Ф.F8r разд.4 сумма стл.31-32 стр.44</t>
  </si>
  <si>
    <t>Ф.F8r разд.4 стл.26 стр.45&gt;=Ф.F8r разд.4 сумма стл.31-32 стр.45</t>
  </si>
  <si>
    <t>Ф.F8r разд.4 стл.26 стр.46&gt;=Ф.F8r разд.4 сумма стл.31-32 стр.46</t>
  </si>
  <si>
    <t>Ф.F8r разд.4 стл.26 стр.47&gt;=Ф.F8r разд.4 сумма стл.31-32 стр.47</t>
  </si>
  <si>
    <t>Ф.F8r разд.4 стл.26 стр.48&gt;=Ф.F8r разд.4 сумма стл.31-32 стр.48</t>
  </si>
  <si>
    <t>Ф.F8r разд.4 стл.26 стр.49&gt;=Ф.F8r разд.4 сумма стл.31-32 стр.49</t>
  </si>
  <si>
    <t>Ф.F8r разд.4 стл.26 стр.5&gt;=Ф.F8r разд.4 сумма стл.31-32 стр.5</t>
  </si>
  <si>
    <t>Ф.F8r разд.4 стл.26 стр.50&gt;=Ф.F8r разд.4 сумма стл.31-32 стр.50</t>
  </si>
  <si>
    <t>Ф.F8r разд.4 стл.26 стр.51&gt;=Ф.F8r разд.4 сумма стл.31-32 стр.51</t>
  </si>
  <si>
    <t>Ф.F8r разд.4 стл.26 стр.52&gt;=Ф.F8r разд.4 сумма стл.31-32 стр.52</t>
  </si>
  <si>
    <t>Ф.F8r разд.4 стл.26 стр.53&gt;=Ф.F8r разд.4 сумма стл.31-32 стр.53</t>
  </si>
  <si>
    <t>Ф.F8r разд.4 стл.26 стр.54&gt;=Ф.F8r разд.4 сумма стл.31-32 стр.54</t>
  </si>
  <si>
    <t>Ф.F8r разд.4 стл.26 стр.6&gt;=Ф.F8r разд.4 сумма стл.31-32 стр.6</t>
  </si>
  <si>
    <t>Ф.F8r разд.4 стл.26 стр.7&gt;=Ф.F8r разд.4 сумма стл.31-32 стр.7</t>
  </si>
  <si>
    <t>Ф.F8r разд.4 стл.26 стр.8&gt;=Ф.F8r разд.4 сумма стл.31-32 стр.8</t>
  </si>
  <si>
    <t>Ф.F8r разд.4 стл.26 стр.9&gt;=Ф.F8r разд.4 сумма стл.31-32 стр.9</t>
  </si>
  <si>
    <t>392327</t>
  </si>
  <si>
    <t>Ф.F8r разд.4 стл.26 стр.1&gt;=Ф.F8r разд.4 сумма стл.27-30 стр.1</t>
  </si>
  <si>
    <t>Ф.F8r разд.4 стл.26 стр.10&gt;=Ф.F8r разд.4 сумма стл.27-30 стр.10</t>
  </si>
  <si>
    <t>Ф.F8r разд.4 стл.26 стр.11&gt;=Ф.F8r разд.4 сумма стл.27-30 стр.11</t>
  </si>
  <si>
    <t>Ф.F8r разд.4 стл.26 стр.12&gt;=Ф.F8r разд.4 сумма стл.27-30 стр.12</t>
  </si>
  <si>
    <t>Ф.F8r разд.4 стл.26 стр.13&gt;=Ф.F8r разд.4 сумма стл.27-30 стр.13</t>
  </si>
  <si>
    <t>Ф.F8r разд.4 стл.26 стр.14&gt;=Ф.F8r разд.4 сумма стл.27-30 стр.14</t>
  </si>
  <si>
    <t>Ф.F8r разд.4 стл.26 стр.15&gt;=Ф.F8r разд.4 сумма стл.27-30 стр.15</t>
  </si>
  <si>
    <t>Ф.F8r разд.4 стл.26 стр.16&gt;=Ф.F8r разд.4 сумма стл.27-30 стр.16</t>
  </si>
  <si>
    <t>Ф.F8r разд.4 стл.26 стр.17&gt;=Ф.F8r разд.4 сумма стл.27-30 стр.17</t>
  </si>
  <si>
    <t>Ф.F8r разд.4 стл.26 стр.18&gt;=Ф.F8r разд.4 сумма стл.27-30 стр.18</t>
  </si>
  <si>
    <t>Ф.F8r разд.4 стл.26 стр.19&gt;=Ф.F8r разд.4 сумма стл.27-30 стр.19</t>
  </si>
  <si>
    <t>Ф.F8r разд.4 стл.26 стр.2&gt;=Ф.F8r разд.4 сумма стл.27-30 стр.2</t>
  </si>
  <si>
    <t>Ф.F8r разд.4 стл.26 стр.20&gt;=Ф.F8r разд.4 сумма стл.27-30 стр.20</t>
  </si>
  <si>
    <t>Ф.F8r разд.4 стл.26 стр.21&gt;=Ф.F8r разд.4 сумма стл.27-30 стр.21</t>
  </si>
  <si>
    <t>Ф.F8r разд.4 стл.26 стр.22&gt;=Ф.F8r разд.4 сумма стл.27-30 стр.22</t>
  </si>
  <si>
    <t>Ф.F8r разд.4 стл.26 стр.23&gt;=Ф.F8r разд.4 сумма стл.27-30 стр.23</t>
  </si>
  <si>
    <t>Ф.F8r разд.4 стл.26 стр.24&gt;=Ф.F8r разд.4 сумма стл.27-30 стр.24</t>
  </si>
  <si>
    <t>Ф.F8r разд.4 стл.26 стр.25&gt;=Ф.F8r разд.4 сумма стл.27-30 стр.25</t>
  </si>
  <si>
    <t>Ф.F8r разд.4 стл.26 стр.26&gt;=Ф.F8r разд.4 сумма стл.27-30 стр.26</t>
  </si>
  <si>
    <t>Ф.F8r разд.4 стл.26 стр.27&gt;=Ф.F8r разд.4 сумма стл.27-30 стр.27</t>
  </si>
  <si>
    <t>Ф.F8r разд.4 стл.26 стр.28&gt;=Ф.F8r разд.4 сумма стл.27-30 стр.28</t>
  </si>
  <si>
    <t>Ф.F8r разд.4 стл.26 стр.29&gt;=Ф.F8r разд.4 сумма стл.27-30 стр.29</t>
  </si>
  <si>
    <t>Ф.F8r разд.4 стл.26 стр.3&gt;=Ф.F8r разд.4 сумма стл.27-30 стр.3</t>
  </si>
  <si>
    <t>Ф.F8r разд.4 стл.26 стр.30&gt;=Ф.F8r разд.4 сумма стл.27-30 стр.30</t>
  </si>
  <si>
    <t>Ф.F8r разд.4 стл.26 стр.31&gt;=Ф.F8r разд.4 сумма стл.27-30 стр.31</t>
  </si>
  <si>
    <t>Ф.F8r разд.4 стл.26 стр.32&gt;=Ф.F8r разд.4 сумма стл.27-30 стр.32</t>
  </si>
  <si>
    <t>Ф.F8r разд.4 стл.26 стр.33&gt;=Ф.F8r разд.4 сумма стл.27-30 стр.33</t>
  </si>
  <si>
    <t>Ф.F8r разд.4 стл.26 стр.34&gt;=Ф.F8r разд.4 сумма стл.27-30 стр.34</t>
  </si>
  <si>
    <t>Ф.F8r разд.4 стл.26 стр.35&gt;=Ф.F8r разд.4 сумма стл.27-30 стр.35</t>
  </si>
  <si>
    <t>Ф.F8r разд.4 стл.26 стр.36&gt;=Ф.F8r разд.4 сумма стл.27-30 стр.36</t>
  </si>
  <si>
    <t>Ф.F8r разд.4 стл.26 стр.37&gt;=Ф.F8r разд.4 сумма стл.27-30 стр.37</t>
  </si>
  <si>
    <t>Ф.F8r разд.4 стл.26 стр.38&gt;=Ф.F8r разд.4 сумма стл.27-30 стр.38</t>
  </si>
  <si>
    <t>Ф.F8r разд.4 стл.26 стр.39&gt;=Ф.F8r разд.4 сумма стл.27-30 стр.39</t>
  </si>
  <si>
    <t>Ф.F8r разд.4 стл.26 стр.4&gt;=Ф.F8r разд.4 сумма стл.27-30 стр.4</t>
  </si>
  <si>
    <t>Ф.F8r разд.4 стл.26 стр.40&gt;=Ф.F8r разд.4 сумма стл.27-30 стр.40</t>
  </si>
  <si>
    <t>Ф.F8r разд.4 стл.26 стр.41&gt;=Ф.F8r разд.4 сумма стл.27-30 стр.41</t>
  </si>
  <si>
    <t>Ф.F8r разд.4 стл.26 стр.42&gt;=Ф.F8r разд.4 сумма стл.27-30 стр.42</t>
  </si>
  <si>
    <t>Ф.F8r разд.4 стл.26 стр.43&gt;=Ф.F8r разд.4 сумма стл.27-30 стр.43</t>
  </si>
  <si>
    <t>Ф.F8r разд.4 стл.26 стр.44&gt;=Ф.F8r разд.4 сумма стл.27-30 стр.44</t>
  </si>
  <si>
    <t>Ф.F8r разд.4 стл.26 стр.45&gt;=Ф.F8r разд.4 сумма стл.27-30 стр.45</t>
  </si>
  <si>
    <t>Ф.F8r разд.4 стл.26 стр.46&gt;=Ф.F8r разд.4 сумма стл.27-30 стр.46</t>
  </si>
  <si>
    <t>Ф.F8r разд.4 стл.26 стр.47&gt;=Ф.F8r разд.4 сумма стл.27-30 стр.47</t>
  </si>
  <si>
    <t>Ф.F8r разд.4 стл.26 стр.48&gt;=Ф.F8r разд.4 сумма стл.27-30 стр.48</t>
  </si>
  <si>
    <t>Ф.F8r разд.4 стл.26 стр.49&gt;=Ф.F8r разд.4 сумма стл.27-30 стр.49</t>
  </si>
  <si>
    <t>Ф.F8r разд.4 стл.26 стр.5&gt;=Ф.F8r разд.4 сумма стл.27-30 стр.5</t>
  </si>
  <si>
    <t>Ф.F8r разд.4 стл.26 стр.50&gt;=Ф.F8r разд.4 сумма стл.27-30 стр.50</t>
  </si>
  <si>
    <t>Ф.F8r разд.4 стл.26 стр.51&gt;=Ф.F8r разд.4 сумма стл.27-30 стр.51</t>
  </si>
  <si>
    <t>Ф.F8r разд.4 стл.26 стр.52&gt;=Ф.F8r разд.4 сумма стл.27-30 стр.52</t>
  </si>
  <si>
    <t>Ф.F8r разд.4 стл.26 стр.53&gt;=Ф.F8r разд.4 сумма стл.27-30 стр.53</t>
  </si>
  <si>
    <t>Ф.F8r разд.4 стл.26 стр.54&gt;=Ф.F8r разд.4 сумма стл.27-30 стр.54</t>
  </si>
  <si>
    <t>Ф.F8r разд.4 стл.26 стр.6&gt;=Ф.F8r разд.4 сумма стл.27-30 стр.6</t>
  </si>
  <si>
    <t>Ф.F8r разд.4 стл.26 стр.7&gt;=Ф.F8r разд.4 сумма стл.27-30 стр.7</t>
  </si>
  <si>
    <t>Ф.F8r разд.4 стл.26 стр.8&gt;=Ф.F8r разд.4 сумма стл.27-30 стр.8</t>
  </si>
  <si>
    <t>Ф.F8r разд.4 стл.26 стр.9&gt;=Ф.F8r разд.4 сумма стл.27-30 стр.9</t>
  </si>
  <si>
    <t>392328</t>
  </si>
  <si>
    <t>Ф.F8r разд.4 стл.38 стр.52=0</t>
  </si>
  <si>
    <t>Ф.F8r разд.4 стл.39 стр.52=0</t>
  </si>
  <si>
    <t>Ф.F8r разд.4 стл.40 стр.52=0</t>
  </si>
  <si>
    <t>392329</t>
  </si>
  <si>
    <t>Ф.F8r разд.4 стл.34 стр.52=0</t>
  </si>
  <si>
    <t>Ф.F8r разд.4 стл.35 стр.52=0</t>
  </si>
  <si>
    <t>392330</t>
  </si>
  <si>
    <t>Ф.F8r разд.4 стл.10 стр.52=0</t>
  </si>
  <si>
    <t>Ф.F8r разд.4 стл.11 стр.52=0</t>
  </si>
  <si>
    <t>Ф.F8r разд.4 стл.12 стр.52=0</t>
  </si>
  <si>
    <t>Ф.F8r разд.4 стл.13 стр.52=0</t>
  </si>
  <si>
    <t>Ф.F8r разд.4 стл.14 стр.52=0</t>
  </si>
  <si>
    <t>Ф.F8r разд.4 стл.15 стр.52=0</t>
  </si>
  <si>
    <t>Ф.F8r разд.4 стл.16 стр.52=0</t>
  </si>
  <si>
    <t>Ф.F8r разд.4 стл.17 стр.52=0</t>
  </si>
  <si>
    <t>Ф.F8r разд.4 стл.18 стр.52=0</t>
  </si>
  <si>
    <t>Ф.F8r разд.4 стл.19 стр.52=0</t>
  </si>
  <si>
    <t>Ф.F8r разд.4 стл.2 стр.52=0</t>
  </si>
  <si>
    <t>Ф.F8r разд.4 стл.20 стр.52=0</t>
  </si>
  <si>
    <t>Ф.F8r разд.4 стл.21 стр.52=0</t>
  </si>
  <si>
    <t>Ф.F8r разд.4 стл.22 стр.52=0</t>
  </si>
  <si>
    <t>Ф.F8r разд.4 стл.23 стр.52=0</t>
  </si>
  <si>
    <t>Ф.F8r разд.4 стл.24 стр.52=0</t>
  </si>
  <si>
    <t>Ф.F8r разд.4 стл.25 стр.52=0</t>
  </si>
  <si>
    <t>Ф.F8r разд.4 стл.3 стр.52=0</t>
  </si>
  <si>
    <t>Ф.F8r разд.4 стл.4 стр.52=0</t>
  </si>
  <si>
    <t>Ф.F8r разд.4 стл.5 стр.52=0</t>
  </si>
  <si>
    <t>Ф.F8r разд.4 стл.6 стр.52=0</t>
  </si>
  <si>
    <t>Ф.F8r разд.4 стл.7 стр.52=0</t>
  </si>
  <si>
    <t>Ф.F8r разд.4 стл.8 стр.52=0</t>
  </si>
  <si>
    <t>Ф.F8r разд.4 стл.9 стр.52=0</t>
  </si>
  <si>
    <t>392331</t>
  </si>
  <si>
    <t>Ф.F8r разд.4 стл.20 стр.1=Ф.F8r разд.3 стл.19 стр.2</t>
  </si>
  <si>
    <t>Ф.F8r разд.4 стл.21 стр.1=Ф.F8r разд.3 стл.20 стр.2</t>
  </si>
  <si>
    <t>392332</t>
  </si>
  <si>
    <t>Ф.F8r разд.4 стл.18 стр.1=Ф.F8r разд.3 стл.17 стр.1+Ф.F8r разд.3 стл.17 стр.9</t>
  </si>
  <si>
    <t>графы 18-19 строки 1 раздела 4 равны графам 17-18 строки 1, 9 раздела 3</t>
  </si>
  <si>
    <t>Ф.F8r разд.4 стл.19 стр.1=Ф.F8r разд.3 стл.18 стр.1+Ф.F8r разд.3 стл.18 стр.9</t>
  </si>
  <si>
    <t>392341</t>
  </si>
  <si>
    <t>Ф.F8r разд.3 стл.32 стр.1+Ф.F8r разд.3 стл.32 стр.9+Ф.F8r разд.3 стл.6 стр.2+Ф.F8r разд.3 стл.13 стр.2+Ф.F8r разд.3 стл.16 стр.2+Ф.F8r разд.3 стл.19 стр.2+Ф.F8r разд.3 стл.20 стр.2+Ф.F8r разд.3 стл.26 стр.2+Ф.F8r разд.3 стл.27 стр.2+Ф.F8r разд.3 стл.21 стр.4+Ф.F8r разд.3 стл.22 стр.4+Ф.F8r разд.3 стл.23 стр.5+Ф.F8r разд.3 стл.24 стр.5+Ф.F8r разд.3 стл.28 стр.5+Ф.F8r разд.3 стл.29 стр.5+Ф.F8r разд.3 стл.23 сумма стр.6-8+Ф.F8r разд.3 стл.24 сумма стр.6-8+Ф.F8r разд.3 стл.26 сумма стр.6-8+Ф.F8r разд.3 стл.29 сумма стр.6-8=Ф.F8r разд.2 стл.8 стр.1+Ф.F8r разд.2 стл.10 стр.1</t>
  </si>
  <si>
    <t>графа 32 строки 1,9 сумма граф 6, 13,16, 19,20,  26,27 строки 2, сумма граф 21,22 строки 4,  для ВС РФ также графы 23,24, 28,29  строки 5,  графы 23,24, 26,29 по строке 6-8  раздела 3 равна сумме граф 8 и 10 строки 1 раздела 2</t>
  </si>
  <si>
    <t>392342</t>
  </si>
  <si>
    <t>Ф.F8r разд.2 стл.7 стр.7=0</t>
  </si>
  <si>
    <t>Ф.F8r разд.2 стл.8 стр.7=0</t>
  </si>
  <si>
    <t>392343</t>
  </si>
  <si>
    <t>Ф.F8r разд.2 стл.21 стр.1&gt;=Ф.F8r разд.2 стл.20 стр.1</t>
  </si>
  <si>
    <t>Ф.F8r разд.2 стл.21 стр.2&gt;=Ф.F8r разд.2 стл.20 стр.2</t>
  </si>
  <si>
    <t>Ф.F8r разд.2 стл.21 стр.3&gt;=Ф.F8r разд.2 стл.20 стр.3</t>
  </si>
  <si>
    <t>Ф.F8r разд.2 стл.21 стр.4&gt;=Ф.F8r разд.2 стл.20 стр.4</t>
  </si>
  <si>
    <t>Ф.F8r разд.2 стл.21 стр.5&gt;=Ф.F8r разд.2 стл.20 стр.5</t>
  </si>
  <si>
    <t>Ф.F8r разд.2 стл.21 стр.6&gt;=Ф.F8r разд.2 стл.20 стр.6</t>
  </si>
  <si>
    <t>Ф.F8r разд.2 стл.21 стр.7&gt;=Ф.F8r разд.2 стл.20 стр.7</t>
  </si>
  <si>
    <t>392344</t>
  </si>
  <si>
    <t>Ф.F8r разд.2 стл.15 стр.6=0</t>
  </si>
  <si>
    <t>Ф.F8r разд.2 стл.15 стр.7=0</t>
  </si>
  <si>
    <t>392345</t>
  </si>
  <si>
    <t>Ф.F8r разд.4 стл.33 стр.1=Ф.F8r разд.4 стл.8 стр.1+Ф.F8r разд.4 сумма стл.15-26 стр.1</t>
  </si>
  <si>
    <t>Ф.F8r разд.4 стл.33 стр.10=Ф.F8r разд.4 стл.8 стр.10+Ф.F8r разд.4 сумма стл.15-26 стр.10</t>
  </si>
  <si>
    <t>Ф.F8r разд.4 стл.33 стр.11=Ф.F8r разд.4 стл.8 стр.11+Ф.F8r разд.4 сумма стл.15-26 стр.11</t>
  </si>
  <si>
    <t>Ф.F8r разд.4 стл.33 стр.12=Ф.F8r разд.4 стл.8 стр.12+Ф.F8r разд.4 сумма стл.15-26 стр.12</t>
  </si>
  <si>
    <t>Ф.F8r разд.4 стл.33 стр.13=Ф.F8r разд.4 стл.8 стр.13+Ф.F8r разд.4 сумма стл.15-26 стр.13</t>
  </si>
  <si>
    <t>Ф.F8r разд.4 стл.33 стр.14=Ф.F8r разд.4 стл.8 стр.14+Ф.F8r разд.4 сумма стл.15-26 стр.14</t>
  </si>
  <si>
    <t>Ф.F8r разд.4 стл.33 стр.15=Ф.F8r разд.4 стл.8 стр.15+Ф.F8r разд.4 сумма стл.15-26 стр.15</t>
  </si>
  <si>
    <t>Ф.F8r разд.4 стл.33 стр.16=Ф.F8r разд.4 стл.8 стр.16+Ф.F8r разд.4 сумма стл.15-26 стр.16</t>
  </si>
  <si>
    <t>Ф.F8r разд.4 стл.33 стр.17=Ф.F8r разд.4 стл.8 стр.17+Ф.F8r разд.4 сумма стл.15-26 стр.17</t>
  </si>
  <si>
    <t>Ф.F8r разд.4 стл.33 стр.18=Ф.F8r разд.4 стл.8 стр.18+Ф.F8r разд.4 сумма стл.15-26 стр.18</t>
  </si>
  <si>
    <t>Ф.F8r разд.4 стл.33 стр.19=Ф.F8r разд.4 стл.8 стр.19+Ф.F8r разд.4 сумма стл.15-26 стр.19</t>
  </si>
  <si>
    <t>Ф.F8r разд.4 стл.33 стр.2=Ф.F8r разд.4 стл.8 стр.2+Ф.F8r разд.4 сумма стл.15-26 стр.2</t>
  </si>
  <si>
    <t>Ф.F8r разд.4 стл.33 стр.20=Ф.F8r разд.4 стл.8 стр.20+Ф.F8r разд.4 сумма стл.15-26 стр.20</t>
  </si>
  <si>
    <t>Ф.F8r разд.4 стл.33 стр.21=Ф.F8r разд.4 стл.8 стр.21+Ф.F8r разд.4 сумма стл.15-26 стр.21</t>
  </si>
  <si>
    <t>Ф.F8r разд.4 стл.33 стр.22=Ф.F8r разд.4 стл.8 стр.22+Ф.F8r разд.4 сумма стл.15-26 стр.22</t>
  </si>
  <si>
    <t>Ф.F8r разд.4 стл.33 стр.23=Ф.F8r разд.4 стл.8 стр.23+Ф.F8r разд.4 сумма стл.15-26 стр.23</t>
  </si>
  <si>
    <t>Ф.F8r разд.4 стл.33 стр.24=Ф.F8r разд.4 стл.8 стр.24+Ф.F8r разд.4 сумма стл.15-26 стр.24</t>
  </si>
  <si>
    <t>Ф.F8r разд.4 стл.33 стр.25=Ф.F8r разд.4 стл.8 стр.25+Ф.F8r разд.4 сумма стл.15-26 стр.25</t>
  </si>
  <si>
    <t>Ф.F8r разд.4 стл.33 стр.26=Ф.F8r разд.4 стл.8 стр.26+Ф.F8r разд.4 сумма стл.15-26 стр.26</t>
  </si>
  <si>
    <t>Ф.F8r разд.4 стл.33 стр.27=Ф.F8r разд.4 стл.8 стр.27+Ф.F8r разд.4 сумма стл.15-26 стр.27</t>
  </si>
  <si>
    <t>Ф.F8r разд.4 стл.33 стр.28=Ф.F8r разд.4 стл.8 стр.28+Ф.F8r разд.4 сумма стл.15-26 стр.28</t>
  </si>
  <si>
    <t>Ф.F8r разд.4 стл.33 стр.29=Ф.F8r разд.4 стл.8 стр.29+Ф.F8r разд.4 сумма стл.15-26 стр.29</t>
  </si>
  <si>
    <t>Ф.F8r разд.4 стл.33 стр.3=Ф.F8r разд.4 стл.8 стр.3+Ф.F8r разд.4 сумма стл.15-26 стр.3</t>
  </si>
  <si>
    <t>Ф.F8r разд.4 стл.33 стр.30=Ф.F8r разд.4 стл.8 стр.30+Ф.F8r разд.4 сумма стл.15-26 стр.30</t>
  </si>
  <si>
    <t>Ф.F8r разд.4 стл.33 стр.31=Ф.F8r разд.4 стл.8 стр.31+Ф.F8r разд.4 сумма стл.15-26 стр.31</t>
  </si>
  <si>
    <t>Ф.F8r разд.4 стл.33 стр.32=Ф.F8r разд.4 стл.8 стр.32+Ф.F8r разд.4 сумма стл.15-26 стр.32</t>
  </si>
  <si>
    <t>Ф.F8r разд.4 стл.33 стр.33=Ф.F8r разд.4 стл.8 стр.33+Ф.F8r разд.4 сумма стл.15-26 стр.33</t>
  </si>
  <si>
    <t>Ф.F8r разд.4 стл.33 стр.34=Ф.F8r разд.4 стл.8 стр.34+Ф.F8r разд.4 сумма стл.15-26 стр.34</t>
  </si>
  <si>
    <t>Ф.F8r разд.4 стл.33 стр.35=Ф.F8r разд.4 стл.8 стр.35+Ф.F8r разд.4 сумма стл.15-26 стр.35</t>
  </si>
  <si>
    <t>Ф.F8r разд.4 стл.33 стр.36=Ф.F8r разд.4 стл.8 стр.36+Ф.F8r разд.4 сумма стл.15-26 стр.36</t>
  </si>
  <si>
    <t>Ф.F8r разд.4 стл.33 стр.37=Ф.F8r разд.4 стл.8 стр.37+Ф.F8r разд.4 сумма стл.15-26 стр.37</t>
  </si>
  <si>
    <t>Ф.F8r разд.4 стл.33 стр.38=Ф.F8r разд.4 стл.8 стр.38+Ф.F8r разд.4 сумма стл.15-26 стр.38</t>
  </si>
  <si>
    <t>Ф.F8r разд.4 стл.33 стр.39=Ф.F8r разд.4 стл.8 стр.39+Ф.F8r разд.4 сумма стл.15-26 стр.39</t>
  </si>
  <si>
    <t>Ф.F8r разд.4 стл.33 стр.4=Ф.F8r разд.4 стл.8 стр.4+Ф.F8r разд.4 сумма стл.15-26 стр.4</t>
  </si>
  <si>
    <t>Ф.F8r разд.4 стл.33 стр.40=Ф.F8r разд.4 стл.8 стр.40+Ф.F8r разд.4 сумма стл.15-26 стр.40</t>
  </si>
  <si>
    <t>Ф.F8r разд.4 стл.33 стр.41=Ф.F8r разд.4 стл.8 стр.41+Ф.F8r разд.4 сумма стл.15-26 стр.41</t>
  </si>
  <si>
    <t>Ф.F8r разд.4 стл.33 стр.42=Ф.F8r разд.4 стл.8 стр.42+Ф.F8r разд.4 сумма стл.15-26 стр.42</t>
  </si>
  <si>
    <t>Ф.F8r разд.4 стл.33 стр.43=Ф.F8r разд.4 стл.8 стр.43+Ф.F8r разд.4 сумма стл.15-26 стр.43</t>
  </si>
  <si>
    <t>Ф.F8r разд.4 стл.33 стр.44=Ф.F8r разд.4 стл.8 стр.44+Ф.F8r разд.4 сумма стл.15-26 стр.44</t>
  </si>
  <si>
    <t>Ф.F8r разд.4 стл.33 стр.45=Ф.F8r разд.4 стл.8 стр.45+Ф.F8r разд.4 сумма стл.15-26 стр.45</t>
  </si>
  <si>
    <t>Ф.F8r разд.4 стл.33 стр.46=Ф.F8r разд.4 стл.8 стр.46+Ф.F8r разд.4 сумма стл.15-26 стр.46</t>
  </si>
  <si>
    <t>Ф.F8r разд.4 стл.33 стр.47=Ф.F8r разд.4 стл.8 стр.47+Ф.F8r разд.4 сумма стл.15-26 стр.47</t>
  </si>
  <si>
    <t>Ф.F8r разд.4 стл.33 стр.48=Ф.F8r разд.4 стл.8 стр.48+Ф.F8r разд.4 сумма стл.15-26 стр.48</t>
  </si>
  <si>
    <t>Ф.F8r разд.4 стл.33 стр.49=Ф.F8r разд.4 стл.8 стр.49+Ф.F8r разд.4 сумма стл.15-26 стр.49</t>
  </si>
  <si>
    <t>Ф.F8r разд.4 стл.33 стр.5=Ф.F8r разд.4 стл.8 стр.5+Ф.F8r разд.4 сумма стл.15-26 стр.5</t>
  </si>
  <si>
    <t>Ф.F8r разд.4 стл.33 стр.50=Ф.F8r разд.4 стл.8 стр.50+Ф.F8r разд.4 сумма стл.15-26 стр.50</t>
  </si>
  <si>
    <t>Ф.F8r разд.4 стл.33 стр.51=Ф.F8r разд.4 стл.8 стр.51+Ф.F8r разд.4 сумма стл.15-26 стр.51</t>
  </si>
  <si>
    <t>Ф.F8r разд.4 стл.33 стр.52=Ф.F8r разд.4 стл.8 стр.52+Ф.F8r разд.4 сумма стл.15-26 стр.52</t>
  </si>
  <si>
    <t>Ф.F8r разд.4 стл.33 стр.53=Ф.F8r разд.4 стл.8 стр.53+Ф.F8r разд.4 сумма стл.15-26 стр.53</t>
  </si>
  <si>
    <t>Ф.F8r разд.4 стл.33 стр.54=Ф.F8r разд.4 стл.8 стр.54+Ф.F8r разд.4 сумма стл.15-26 стр.54</t>
  </si>
  <si>
    <t>Ф.F8r разд.4 стл.33 стр.6=Ф.F8r разд.4 стл.8 стр.6+Ф.F8r разд.4 сумма стл.15-26 стр.6</t>
  </si>
  <si>
    <t>Ф.F8r разд.4 стл.33 стр.7=Ф.F8r разд.4 стл.8 стр.7+Ф.F8r разд.4 сумма стл.15-26 стр.7</t>
  </si>
  <si>
    <t>Ф.F8r разд.4 стл.33 стр.8=Ф.F8r разд.4 стл.8 стр.8+Ф.F8r разд.4 сумма стл.15-26 стр.8</t>
  </si>
  <si>
    <t>Ф.F8r разд.4 стл.33 стр.9=Ф.F8r разд.4 стл.8 стр.9+Ф.F8r разд.4 сумма стл.15-26 стр.9</t>
  </si>
  <si>
    <t>392346</t>
  </si>
  <si>
    <t>Ф.F8r разд.4 стл.24 стр.1=Ф.F8r разд.3 стл.23 сумма стр.5-8</t>
  </si>
  <si>
    <t>Ф.F8r разд.4 стл.25 стр.1=Ф.F8r разд.3 стл.24 сумма стр.5-8</t>
  </si>
  <si>
    <t>392347</t>
  </si>
  <si>
    <t>Ф.F8r разд.2 стл.1 стр.1=Ф.F8r разд.2 стл.1 сумма стр.2-5+Ф.F8r разд.2 стл.1 стр.7</t>
  </si>
  <si>
    <t>Ф.F8r разд.2 стл.10 стр.1=Ф.F8r разд.2 стл.10 сумма стр.2-5+Ф.F8r разд.2 стл.10 стр.7</t>
  </si>
  <si>
    <t>Ф.F8r разд.2 стл.11 стр.1=Ф.F8r разд.2 стл.11 сумма стр.2-5+Ф.F8r разд.2 стл.11 стр.7</t>
  </si>
  <si>
    <t>Ф.F8r разд.2 стл.12 стр.1=Ф.F8r разд.2 стл.12 сумма стр.2-5+Ф.F8r разд.2 стл.12 стр.7</t>
  </si>
  <si>
    <t>Ф.F8r разд.2 стл.13 стр.1=Ф.F8r разд.2 стл.13 сумма стр.2-5+Ф.F8r разд.2 стл.13 стр.7</t>
  </si>
  <si>
    <t>Ф.F8r разд.2 стл.14 стр.1=Ф.F8r разд.2 стл.14 сумма стр.2-5+Ф.F8r разд.2 стл.14 стр.7</t>
  </si>
  <si>
    <t>Ф.F8r разд.2 стл.15 стр.1=Ф.F8r разд.2 стл.15 сумма стр.2-5+Ф.F8r разд.2 стл.15 стр.7</t>
  </si>
  <si>
    <t>Ф.F8r разд.2 стл.16 стр.1=Ф.F8r разд.2 стл.16 сумма стр.2-5+Ф.F8r разд.2 стл.16 стр.7</t>
  </si>
  <si>
    <t>Ф.F8r разд.2 стл.17 стр.1=Ф.F8r разд.2 стл.17 сумма стр.2-5+Ф.F8r разд.2 стл.17 стр.7</t>
  </si>
  <si>
    <t>Ф.F8r разд.2 стл.18 стр.1=Ф.F8r разд.2 стл.18 сумма стр.2-5+Ф.F8r разд.2 стл.18 стр.7</t>
  </si>
  <si>
    <t>Ф.F8r разд.2 стл.19 стр.1=Ф.F8r разд.2 стл.19 сумма стр.2-5+Ф.F8r разд.2 стл.19 стр.7</t>
  </si>
  <si>
    <t>Ф.F8r разд.2 стл.2 стр.1=Ф.F8r разд.2 стл.2 сумма стр.2-5+Ф.F8r разд.2 стл.2 стр.7</t>
  </si>
  <si>
    <t>Ф.F8r разд.2 стл.20 стр.1=Ф.F8r разд.2 стл.20 сумма стр.2-5+Ф.F8r разд.2 стл.20 стр.7</t>
  </si>
  <si>
    <t>Ф.F8r разд.2 стл.21 стр.1=Ф.F8r разд.2 стл.21 сумма стр.2-5+Ф.F8r разд.2 стл.21 стр.7</t>
  </si>
  <si>
    <t>Ф.F8r разд.2 стл.22 стр.1=Ф.F8r разд.2 стл.22 сумма стр.2-5+Ф.F8r разд.2 стл.22 стр.7</t>
  </si>
  <si>
    <t>Ф.F8r разд.2 стл.3 стр.1=Ф.F8r разд.2 стл.3 сумма стр.2-5+Ф.F8r разд.2 стл.3 стр.7</t>
  </si>
  <si>
    <t>Ф.F8r разд.2 стл.4 стр.1=Ф.F8r разд.2 стл.4 сумма стр.2-5+Ф.F8r разд.2 стл.4 стр.7</t>
  </si>
  <si>
    <t>Ф.F8r разд.2 стл.5 стр.1=Ф.F8r разд.2 стл.5 сумма стр.2-5+Ф.F8r разд.2 стл.5 стр.7</t>
  </si>
  <si>
    <t>Ф.F8r разд.2 стл.6 стр.1=Ф.F8r разд.2 стл.6 сумма стр.2-5+Ф.F8r разд.2 стл.6 стр.7</t>
  </si>
  <si>
    <t>Ф.F8r разд.2 стл.7 стр.1=Ф.F8r разд.2 стл.7 сумма стр.2-5+Ф.F8r разд.2 стл.7 стр.7</t>
  </si>
  <si>
    <t>Ф.F8r разд.2 стл.8 стр.1=Ф.F8r разд.2 стл.8 сумма стр.2-5+Ф.F8r разд.2 стл.8 стр.7</t>
  </si>
  <si>
    <t>Ф.F8r разд.2 стл.9 стр.1=Ф.F8r разд.2 стл.9 сумма стр.2-5+Ф.F8r разд.2 стл.9 стр.7</t>
  </si>
  <si>
    <t>392348</t>
  </si>
  <si>
    <t>Ф.F8r разд.5 стл.1 сумма стр.1-5=Ф.F8r разд.2 стл.8 стр.1+Ф.F8r разд.2 стл.10 стр.1</t>
  </si>
  <si>
    <t>392349</t>
  </si>
  <si>
    <t>Ф.F8r разд.4 стл.7 стр.1=Ф.F8r разд.3 стл.6 стр.2</t>
  </si>
  <si>
    <t>392351</t>
  </si>
  <si>
    <t>Ф.F8r разд.1 сумма стл.5-6 стр.1=Ф.F8r разд.1 стл.8 стр.1</t>
  </si>
  <si>
    <t>392352</t>
  </si>
  <si>
    <t>Ф.F8r разд.2 стл.20 стр.1&lt;=Ф.F8r разд.2 стл.11 стр.1</t>
  </si>
  <si>
    <t>Ф.F8r разд.2 стл.20 стр.2&lt;=Ф.F8r разд.2 стл.11 стр.2</t>
  </si>
  <si>
    <t>Ф.F8r разд.2 стл.20 стр.3&lt;=Ф.F8r разд.2 стл.11 стр.3</t>
  </si>
  <si>
    <t>Ф.F8r разд.2 стл.20 стр.4&lt;=Ф.F8r разд.2 стл.11 стр.4</t>
  </si>
  <si>
    <t>Ф.F8r разд.2 стл.20 стр.5&lt;=Ф.F8r разд.2 стл.11 стр.5</t>
  </si>
  <si>
    <t>Ф.F8r разд.2 стл.20 стр.6&lt;=Ф.F8r разд.2 стл.11 стр.6</t>
  </si>
  <si>
    <t>Ф.F8r разд.2 стл.20 стр.7&lt;=Ф.F8r разд.2 стл.11 стр.7</t>
  </si>
  <si>
    <t>392353</t>
  </si>
  <si>
    <t>Ф.F8r разд.4 стл.10 стр.1=Ф.F8r разд.4 стл.10 сумма стр.46-49</t>
  </si>
  <si>
    <t>Ф.F8r разд.4 стл.11 стр.1=Ф.F8r разд.4 стл.11 сумма стр.46-49</t>
  </si>
  <si>
    <t>Ф.F8r разд.4 стл.12 стр.1=Ф.F8r разд.4 стл.12 сумма стр.46-49</t>
  </si>
  <si>
    <t>Ф.F8r разд.4 стл.13 стр.1=Ф.F8r разд.4 стл.13 сумма стр.46-49</t>
  </si>
  <si>
    <t>Ф.F8r разд.4 стл.14 стр.1=Ф.F8r разд.4 стл.14 сумма стр.46-49</t>
  </si>
  <si>
    <t>Ф.F8r разд.4 стл.15 стр.1=Ф.F8r разд.4 стл.15 сумма стр.46-49</t>
  </si>
  <si>
    <t>Ф.F8r разд.4 стл.16 стр.1=Ф.F8r разд.4 стл.16 сумма стр.46-49</t>
  </si>
  <si>
    <t>Ф.F8r разд.4 стл.17 стр.1=Ф.F8r разд.4 стл.17 сумма стр.46-49</t>
  </si>
  <si>
    <t>Ф.F8r разд.4 стл.18 стр.1=Ф.F8r разд.4 стл.18 сумма стр.46-49</t>
  </si>
  <si>
    <t>Ф.F8r разд.4 стл.19 стр.1=Ф.F8r разд.4 стл.19 сумма стр.46-49</t>
  </si>
  <si>
    <t>Ф.F8r разд.4 стл.2 стр.1=Ф.F8r разд.4 стл.2 сумма стр.46-49</t>
  </si>
  <si>
    <t>Ф.F8r разд.4 стл.3 стр.1=Ф.F8r разд.4 стл.3 сумма стр.46-49</t>
  </si>
  <si>
    <t>Ф.F8r разд.4 стл.4 стр.1=Ф.F8r разд.4 стл.4 сумма стр.46-49</t>
  </si>
  <si>
    <t>Ф.F8r разд.4 стл.5 стр.1=Ф.F8r разд.4 стл.5 сумма стр.46-49</t>
  </si>
  <si>
    <t>Ф.F8r разд.4 стл.6 стр.1=Ф.F8r разд.4 стл.6 сумма стр.46-49</t>
  </si>
  <si>
    <t>Ф.F8r разд.4 стл.7 стр.1=Ф.F8r разд.4 стл.7 сумма стр.46-49</t>
  </si>
  <si>
    <t>Ф.F8r разд.4 стл.8 стр.1=Ф.F8r разд.4 стл.8 сумма стр.46-49</t>
  </si>
  <si>
    <t>Ф.F8r разд.4 стл.9 стр.1=Ф.F8r разд.4 стл.9 сумма стр.46-49</t>
  </si>
  <si>
    <t>392354</t>
  </si>
  <si>
    <t>Ф.F8r разд.4 стл.17 стр.1=Ф.F8r разд.3 стл.16 стр.2</t>
  </si>
  <si>
    <t>392355</t>
  </si>
  <si>
    <t>Ф.F8r разд.3 стл.1 стр.5=0</t>
  </si>
  <si>
    <t>Ф.F8r разд.3 стл.1 стр.6=0</t>
  </si>
  <si>
    <t>Ф.F8r разд.3 стл.1 стр.7=0</t>
  </si>
  <si>
    <t>Ф.F8r разд.3 стл.1 стр.8=0</t>
  </si>
  <si>
    <t>Ф.F8r разд.3 стл.10 стр.5=0</t>
  </si>
  <si>
    <t>Ф.F8r разд.3 стл.10 стр.6=0</t>
  </si>
  <si>
    <t>Ф.F8r разд.3 стл.10 стр.7=0</t>
  </si>
  <si>
    <t>Ф.F8r разд.3 стл.10 стр.8=0</t>
  </si>
  <si>
    <t>Ф.F8r разд.3 стл.11 стр.5=0</t>
  </si>
  <si>
    <t>Ф.F8r разд.3 стл.11 стр.6=0</t>
  </si>
  <si>
    <t>Ф.F8r разд.3 стл.11 стр.7=0</t>
  </si>
  <si>
    <t>Ф.F8r разд.3 стл.11 стр.8=0</t>
  </si>
  <si>
    <t>Ф.F8r разд.3 стл.12 стр.5=0</t>
  </si>
  <si>
    <t>Ф.F8r разд.3 стл.12 стр.6=0</t>
  </si>
  <si>
    <t>Ф.F8r разд.3 стл.12 стр.7=0</t>
  </si>
  <si>
    <t>Ф.F8r разд.3 стл.12 стр.8=0</t>
  </si>
  <si>
    <t>Ф.F8r разд.3 стл.13 стр.5=0</t>
  </si>
  <si>
    <t>Ф.F8r разд.3 стл.13 стр.6=0</t>
  </si>
  <si>
    <t>Ф.F8r разд.3 стл.13 стр.7=0</t>
  </si>
  <si>
    <t>Ф.F8r разд.3 стл.13 стр.8=0</t>
  </si>
  <si>
    <t>Ф.F8r разд.3 стл.14 стр.5=0</t>
  </si>
  <si>
    <t>Ф.F8r разд.3 стл.14 стр.6=0</t>
  </si>
  <si>
    <t>Ф.F8r разд.3 стл.14 стр.7=0</t>
  </si>
  <si>
    <t>Ф.F8r разд.3 стл.14 стр.8=0</t>
  </si>
  <si>
    <t>Ф.F8r разд.3 стл.15 стр.5=0</t>
  </si>
  <si>
    <t>Ф.F8r разд.3 стл.15 стр.6=0</t>
  </si>
  <si>
    <t>Ф.F8r разд.3 стл.15 стр.7=0</t>
  </si>
  <si>
    <t>Ф.F8r разд.3 стл.15 стр.8=0</t>
  </si>
  <si>
    <t>Ф.F8r разд.3 стл.16 стр.5=0</t>
  </si>
  <si>
    <t>Ф.F8r разд.3 стл.16 стр.6=0</t>
  </si>
  <si>
    <t>Ф.F8r разд.3 стл.16 стр.7=0</t>
  </si>
  <si>
    <t>Ф.F8r разд.3 стл.16 стр.8=0</t>
  </si>
  <si>
    <t>Ф.F8r разд.3 стл.17 стр.5=0</t>
  </si>
  <si>
    <t>Ф.F8r разд.3 стл.17 стр.6=0</t>
  </si>
  <si>
    <t>Ф.F8r разд.3 стл.17 стр.7=0</t>
  </si>
  <si>
    <t>Ф.F8r разд.3 стл.17 стр.8=0</t>
  </si>
  <si>
    <t>Ф.F8r разд.3 стл.18 стр.5=0</t>
  </si>
  <si>
    <t>Ф.F8r разд.3 стл.18 стр.6=0</t>
  </si>
  <si>
    <t>Ф.F8r разд.3 стл.18 стр.7=0</t>
  </si>
  <si>
    <t>Ф.F8r разд.3 стл.18 стр.8=0</t>
  </si>
  <si>
    <t>Ф.F8r разд.3 стл.19 стр.5=0</t>
  </si>
  <si>
    <t>Ф.F8r разд.3 стл.19 стр.6=0</t>
  </si>
  <si>
    <t>Ф.F8r разд.3 стл.19 стр.7=0</t>
  </si>
  <si>
    <t>Ф.F8r разд.3 стл.19 стр.8=0</t>
  </si>
  <si>
    <t>Ф.F8r разд.3 стл.2 стр.5=0</t>
  </si>
  <si>
    <t>Ф.F8r разд.3 стл.2 стр.6=0</t>
  </si>
  <si>
    <t>Ф.F8r разд.3 стл.2 стр.7=0</t>
  </si>
  <si>
    <t>Ф.F8r разд.3 стл.2 стр.8=0</t>
  </si>
  <si>
    <t>Ф.F8r разд.3 стл.20 стр.5=0</t>
  </si>
  <si>
    <t>Ф.F8r разд.3 стл.20 стр.6=0</t>
  </si>
  <si>
    <t>Ф.F8r разд.3 стл.20 стр.7=0</t>
  </si>
  <si>
    <t>Ф.F8r разд.3 стл.20 стр.8=0</t>
  </si>
  <si>
    <t>Ф.F8r разд.3 стл.21 стр.5=0</t>
  </si>
  <si>
    <t>Ф.F8r разд.3 стл.21 стр.6=0</t>
  </si>
  <si>
    <t>Ф.F8r разд.3 стл.21 стр.7=0</t>
  </si>
  <si>
    <t>Ф.F8r разд.3 стл.21 стр.8=0</t>
  </si>
  <si>
    <t>Ф.F8r разд.3 стл.22 стр.5=0</t>
  </si>
  <si>
    <t>Ф.F8r разд.3 стл.22 стр.6=0</t>
  </si>
  <si>
    <t>Ф.F8r разд.3 стл.22 стр.7=0</t>
  </si>
  <si>
    <t>Ф.F8r разд.3 стл.22 стр.8=0</t>
  </si>
  <si>
    <t>Ф.F8r разд.3 стл.23 стр.5=0</t>
  </si>
  <si>
    <t>Ф.F8r разд.3 стл.23 стр.6=0</t>
  </si>
  <si>
    <t>Ф.F8r разд.3 стл.23 стр.7=0</t>
  </si>
  <si>
    <t>Ф.F8r разд.3 стл.23 стр.8=0</t>
  </si>
  <si>
    <t>Ф.F8r разд.3 стл.24 стр.5=0</t>
  </si>
  <si>
    <t>Ф.F8r разд.3 стл.24 стр.6=0</t>
  </si>
  <si>
    <t>Ф.F8r разд.3 стл.24 стр.7=0</t>
  </si>
  <si>
    <t>Ф.F8r разд.3 стл.24 стр.8=0</t>
  </si>
  <si>
    <t>Ф.F8r разд.3 стл.25 стр.5=0</t>
  </si>
  <si>
    <t>Ф.F8r разд.3 стл.25 стр.6=0</t>
  </si>
  <si>
    <t>Ф.F8r разд.3 стл.25 стр.7=0</t>
  </si>
  <si>
    <t>Ф.F8r разд.3 стл.25 стр.8=0</t>
  </si>
  <si>
    <t>Ф.F8r разд.3 стл.26 стр.5=0</t>
  </si>
  <si>
    <t>Ф.F8r разд.3 стл.26 стр.6=0</t>
  </si>
  <si>
    <t>Ф.F8r разд.3 стл.26 стр.7=0</t>
  </si>
  <si>
    <t>Ф.F8r разд.3 стл.26 стр.8=0</t>
  </si>
  <si>
    <t>Ф.F8r разд.3 стл.27 стр.5=0</t>
  </si>
  <si>
    <t>Ф.F8r разд.3 стл.27 стр.6=0</t>
  </si>
  <si>
    <t>Ф.F8r разд.3 стл.27 стр.7=0</t>
  </si>
  <si>
    <t>Ф.F8r разд.3 стл.27 стр.8=0</t>
  </si>
  <si>
    <t>Ф.F8r разд.3 стл.28 стр.5=0</t>
  </si>
  <si>
    <t>Ф.F8r разд.3 стл.28 стр.6=0</t>
  </si>
  <si>
    <t>Ф.F8r разд.3 стл.28 стр.7=0</t>
  </si>
  <si>
    <t>Ф.F8r разд.3 стл.28 стр.8=0</t>
  </si>
  <si>
    <t>Ф.F8r разд.3 стл.29 стр.5=0</t>
  </si>
  <si>
    <t>Ф.F8r разд.3 стл.29 стр.6=0</t>
  </si>
  <si>
    <t>Ф.F8r разд.3 стл.29 стр.7=0</t>
  </si>
  <si>
    <t>Ф.F8r разд.3 стл.29 стр.8=0</t>
  </si>
  <si>
    <t>Ф.F8r разд.3 стл.3 стр.5=0</t>
  </si>
  <si>
    <t>Ф.F8r разд.3 стл.3 стр.6=0</t>
  </si>
  <si>
    <t>Ф.F8r разд.3 стл.3 стр.7=0</t>
  </si>
  <si>
    <t>Ф.F8r разд.3 стл.3 стр.8=0</t>
  </si>
  <si>
    <t>Ф.F8r разд.3 стл.30 стр.5=0</t>
  </si>
  <si>
    <t>Ф.F8r разд.3 стл.30 стр.6=0</t>
  </si>
  <si>
    <t>Ф.F8r разд.3 стл.30 стр.7=0</t>
  </si>
  <si>
    <t>Ф.F8r разд.3 стл.30 стр.8=0</t>
  </si>
  <si>
    <t>Ф.F8r разд.3 стл.31 стр.5=0</t>
  </si>
  <si>
    <t>Ф.F8r разд.3 стл.31 стр.6=0</t>
  </si>
  <si>
    <t>Ф.F8r разд.3 стл.31 стр.7=0</t>
  </si>
  <si>
    <t>Ф.F8r разд.3 стл.31 стр.8=0</t>
  </si>
  <si>
    <t>Ф.F8r разд.3 стл.32 стр.5=0</t>
  </si>
  <si>
    <t>Ф.F8r разд.3 стл.32 стр.6=0</t>
  </si>
  <si>
    <t>Ф.F8r разд.3 стл.32 стр.7=0</t>
  </si>
  <si>
    <t>Ф.F8r разд.3 стл.32 стр.8=0</t>
  </si>
  <si>
    <t>Ф.F8r разд.3 стл.33 стр.5=0</t>
  </si>
  <si>
    <t>Ф.F8r разд.3 стл.33 стр.6=0</t>
  </si>
  <si>
    <t>Ф.F8r разд.3 стл.33 стр.7=0</t>
  </si>
  <si>
    <t>Ф.F8r разд.3 стл.33 стр.8=0</t>
  </si>
  <si>
    <t>Ф.F8r разд.3 стл.34 стр.5=0</t>
  </si>
  <si>
    <t>Ф.F8r разд.3 стл.34 стр.6=0</t>
  </si>
  <si>
    <t>Ф.F8r разд.3 стл.34 стр.7=0</t>
  </si>
  <si>
    <t>Ф.F8r разд.3 стл.34 стр.8=0</t>
  </si>
  <si>
    <t>Ф.F8r разд.3 стл.35 стр.5=0</t>
  </si>
  <si>
    <t>Ф.F8r разд.3 стл.35 стр.6=0</t>
  </si>
  <si>
    <t>Ф.F8r разд.3 стл.35 стр.7=0</t>
  </si>
  <si>
    <t>Ф.F8r разд.3 стл.35 стр.8=0</t>
  </si>
  <si>
    <t>Ф.F8r разд.3 стл.36 стр.5=0</t>
  </si>
  <si>
    <t>Ф.F8r разд.3 стл.36 стр.6=0</t>
  </si>
  <si>
    <t>Ф.F8r разд.3 стл.36 стр.7=0</t>
  </si>
  <si>
    <t>Ф.F8r разд.3 стл.36 стр.8=0</t>
  </si>
  <si>
    <t>Ф.F8r разд.3 стл.37 стр.5=0</t>
  </si>
  <si>
    <t>Ф.F8r разд.3 стл.37 стр.6=0</t>
  </si>
  <si>
    <t>Ф.F8r разд.3 стл.37 стр.7=0</t>
  </si>
  <si>
    <t>Ф.F8r разд.3 стл.37 стр.8=0</t>
  </si>
  <si>
    <t>Ф.F8r разд.3 стл.38 стр.5=0</t>
  </si>
  <si>
    <t>Ф.F8r разд.3 стл.38 стр.6=0</t>
  </si>
  <si>
    <t>Ф.F8r разд.3 стл.38 стр.7=0</t>
  </si>
  <si>
    <t>Ф.F8r разд.3 стл.38 стр.8=0</t>
  </si>
  <si>
    <t>Ф.F8r разд.3 стл.39 стр.5=0</t>
  </si>
  <si>
    <t>Ф.F8r разд.3 стл.39 стр.6=0</t>
  </si>
  <si>
    <t>Ф.F8r разд.3 стл.39 стр.7=0</t>
  </si>
  <si>
    <t>Ф.F8r разд.3 стл.39 стр.8=0</t>
  </si>
  <si>
    <t>Ф.F8r разд.3 стл.4 стр.5=0</t>
  </si>
  <si>
    <t>Ф.F8r разд.3 стл.4 стр.6=0</t>
  </si>
  <si>
    <t>Ф.F8r разд.3 стл.4 стр.7=0</t>
  </si>
  <si>
    <t>Ф.F8r разд.3 стл.4 стр.8=0</t>
  </si>
  <si>
    <t>Ф.F8r разд.3 стл.40 стр.5=0</t>
  </si>
  <si>
    <t>Ф.F8r разд.3 стл.40 стр.6=0</t>
  </si>
  <si>
    <t>Ф.F8r разд.3 стл.40 стр.7=0</t>
  </si>
  <si>
    <t>Ф.F8r разд.3 стл.40 стр.8=0</t>
  </si>
  <si>
    <t>Ф.F8r разд.3 стл.5 стр.5=0</t>
  </si>
  <si>
    <t>Ф.F8r разд.3 стл.5 стр.6=0</t>
  </si>
  <si>
    <t>Ф.F8r разд.3 стл.5 стр.7=0</t>
  </si>
  <si>
    <t>Ф.F8r разд.3 стл.5 стр.8=0</t>
  </si>
  <si>
    <t>Ф.F8r разд.3 стл.6 стр.5=0</t>
  </si>
  <si>
    <t>Ф.F8r разд.3 стл.6 стр.6=0</t>
  </si>
  <si>
    <t>Ф.F8r разд.3 стл.6 стр.7=0</t>
  </si>
  <si>
    <t>Ф.F8r разд.3 стл.6 стр.8=0</t>
  </si>
  <si>
    <t>Ф.F8r разд.3 стл.7 стр.5=0</t>
  </si>
  <si>
    <t>Ф.F8r разд.3 стл.7 стр.6=0</t>
  </si>
  <si>
    <t>Ф.F8r разд.3 стл.7 стр.7=0</t>
  </si>
  <si>
    <t>Ф.F8r разд.3 стл.7 стр.8=0</t>
  </si>
  <si>
    <t>Ф.F8r разд.3 стл.8 стр.5=0</t>
  </si>
  <si>
    <t>Ф.F8r разд.3 стл.8 стр.6=0</t>
  </si>
  <si>
    <t>Ф.F8r разд.3 стл.8 стр.7=0</t>
  </si>
  <si>
    <t>Ф.F8r разд.3 стл.8 стр.8=0</t>
  </si>
  <si>
    <t>Ф.F8r разд.3 стл.9 стр.5=0</t>
  </si>
  <si>
    <t>Ф.F8r разд.3 стл.9 стр.6=0</t>
  </si>
  <si>
    <t>Ф.F8r разд.3 стл.9 стр.7=0</t>
  </si>
  <si>
    <t>Ф.F8r разд.3 стл.9 стр.8=0</t>
  </si>
  <si>
    <t>392356</t>
  </si>
  <si>
    <t>Ф.F8r разд.2 стл.16 стр.1&lt;=Ф.F8r разд.2 стл.11 стр.1</t>
  </si>
  <si>
    <t>Ф.F8r разд.2 стл.16 стр.2&lt;=Ф.F8r разд.2 стл.11 стр.2</t>
  </si>
  <si>
    <t>Ф.F8r разд.2 стл.16 стр.3&lt;=Ф.F8r разд.2 стл.11 стр.3</t>
  </si>
  <si>
    <t>Ф.F8r разд.2 стл.16 стр.4&lt;=Ф.F8r разд.2 стл.11 стр.4</t>
  </si>
  <si>
    <t>Ф.F8r разд.2 стл.16 стр.5&lt;=Ф.F8r разд.2 стл.11 стр.5</t>
  </si>
  <si>
    <t>Ф.F8r разд.2 стл.16 стр.6&lt;=Ф.F8r разд.2 стл.11 стр.6</t>
  </si>
  <si>
    <t>Ф.F8r разд.2 стл.16 стр.7&lt;=Ф.F8r разд.2 стл.11 стр.7</t>
  </si>
  <si>
    <t>392357</t>
  </si>
  <si>
    <t>Ф.F8r разд.2 стл.15 стр.1&lt;=Ф.F8r разд.2 стл.11 стр.1</t>
  </si>
  <si>
    <t>Ф.F8r разд.2 стл.15 стр.2&lt;=Ф.F8r разд.2 стл.11 стр.2</t>
  </si>
  <si>
    <t>Ф.F8r разд.2 стл.15 стр.3&lt;=Ф.F8r разд.2 стл.11 стр.3</t>
  </si>
  <si>
    <t>Ф.F8r разд.2 стл.15 стр.4&lt;=Ф.F8r разд.2 стл.11 стр.4</t>
  </si>
  <si>
    <t>Ф.F8r разд.2 стл.15 стр.5&lt;=Ф.F8r разд.2 стл.11 стр.5</t>
  </si>
  <si>
    <t>Ф.F8r разд.2 стл.15 стр.6&lt;=Ф.F8r разд.2 стл.11 стр.6</t>
  </si>
  <si>
    <t>Ф.F8r разд.2 стл.15 стр.7&lt;=Ф.F8r разд.2 стл.11 стр.7</t>
  </si>
  <si>
    <t>392358</t>
  </si>
  <si>
    <t>Ф.F8r разд.2 сумма стл.1-2 стр.1=Ф.F8r разд.2 стл.11 стр.1+Ф.F8r разд.2 стл.13 стр.1+Ф.F8r разд.2 стл.14 стр.1+Ф.F8r разд.2 стл.22 стр.1</t>
  </si>
  <si>
    <t>Ф.F8r разд.2 сумма стл.1-2 стр.2=Ф.F8r разд.2 стл.11 стр.2+Ф.F8r разд.2 стл.13 стр.2+Ф.F8r разд.2 стл.14 стр.2+Ф.F8r разд.2 стл.22 стр.2</t>
  </si>
  <si>
    <t>Ф.F8r разд.2 сумма стл.1-2 стр.3=Ф.F8r разд.2 стл.11 стр.3+Ф.F8r разд.2 стл.13 стр.3+Ф.F8r разд.2 стл.14 стр.3+Ф.F8r разд.2 стл.22 стр.3</t>
  </si>
  <si>
    <t>Ф.F8r разд.2 сумма стл.1-2 стр.4=Ф.F8r разд.2 стл.11 стр.4+Ф.F8r разд.2 стл.13 стр.4+Ф.F8r разд.2 стл.14 стр.4+Ф.F8r разд.2 стл.22 стр.4</t>
  </si>
  <si>
    <t>Ф.F8r разд.2 сумма стл.1-2 стр.5=Ф.F8r разд.2 стл.11 стр.5+Ф.F8r разд.2 стл.13 стр.5+Ф.F8r разд.2 стл.14 стр.5+Ф.F8r разд.2 стл.22 стр.5</t>
  </si>
  <si>
    <t>Ф.F8r разд.2 сумма стл.1-2 стр.6=Ф.F8r разд.2 стл.11 стр.6+Ф.F8r разд.2 стл.13 стр.6+Ф.F8r разд.2 стл.14 стр.6+Ф.F8r разд.2 стл.22 стр.6</t>
  </si>
  <si>
    <t>Ф.F8r разд.2 сумма стл.1-2 стр.7=Ф.F8r разд.2 стл.11 стр.7+Ф.F8r разд.2 стл.13 стр.7+Ф.F8r разд.2 стл.14 стр.7+Ф.F8r разд.2 стл.22 стр.7</t>
  </si>
  <si>
    <t>392359</t>
  </si>
  <si>
    <t>Ф.F8r разд.1 стл.7 стр.1&lt;=Ф.F8r разд.1 стл.6 стр.1</t>
  </si>
  <si>
    <t>392360</t>
  </si>
  <si>
    <t>Ф.F8r разд.2 стл.17 стр.1&lt;=Ф.F8r разд.2 стл.11 стр.1</t>
  </si>
  <si>
    <t>Ф.F8r разд.2 стл.17 стр.2&lt;=Ф.F8r разд.2 стл.11 стр.2</t>
  </si>
  <si>
    <t>Ф.F8r разд.2 стл.17 стр.3&lt;=Ф.F8r разд.2 стл.11 стр.3</t>
  </si>
  <si>
    <t>Ф.F8r разд.2 стл.17 стр.4&lt;=Ф.F8r разд.2 стл.11 стр.4</t>
  </si>
  <si>
    <t>Ф.F8r разд.2 стл.17 стр.5&lt;=Ф.F8r разд.2 стл.11 стр.5</t>
  </si>
  <si>
    <t>Ф.F8r разд.2 стл.17 стр.6&lt;=Ф.F8r разд.2 стл.11 стр.6</t>
  </si>
  <si>
    <t>Ф.F8r разд.2 стл.17 стр.7&lt;=Ф.F8r разд.2 стл.11 стр.7</t>
  </si>
  <si>
    <t>392362</t>
  </si>
  <si>
    <t>Ф.F8r разд.8 стл.1 стр.2&gt;0</t>
  </si>
  <si>
    <t>в разд.8 штат должен быть заполнен</t>
  </si>
  <si>
    <t>Ф.F8r разд.8 стл.1 стр.3&gt;0</t>
  </si>
  <si>
    <t>392363</t>
  </si>
  <si>
    <t>Ф.F8r разд.3 стл.14 стр.1=Ф.F8r разд.3 сумма стл.8-13 стр.1</t>
  </si>
  <si>
    <t>Ф.F8r разд.3 стл.14 стр.10=Ф.F8r разд.3 сумма стл.8-13 стр.10</t>
  </si>
  <si>
    <t>Ф.F8r разд.3 стл.14 стр.2=Ф.F8r разд.3 сумма стл.8-13 стр.2</t>
  </si>
  <si>
    <t>Ф.F8r разд.3 стл.14 стр.3=Ф.F8r разд.3 сумма стл.8-13 стр.3</t>
  </si>
  <si>
    <t>Ф.F8r разд.3 стл.14 стр.4=Ф.F8r разд.3 сумма стл.8-13 стр.4</t>
  </si>
  <si>
    <t>Ф.F8r разд.3 стл.14 стр.5=Ф.F8r разд.3 сумма стл.8-13 стр.5</t>
  </si>
  <si>
    <t>Ф.F8r разд.3 стл.14 стр.6=Ф.F8r разд.3 сумма стл.8-13 стр.6</t>
  </si>
  <si>
    <t>Ф.F8r разд.3 стл.14 стр.7=Ф.F8r разд.3 сумма стл.8-13 стр.7</t>
  </si>
  <si>
    <t>Ф.F8r разд.3 стл.14 стр.8=Ф.F8r разд.3 сумма стл.8-13 стр.8</t>
  </si>
  <si>
    <t>Ф.F8r разд.3 стл.14 стр.9=Ф.F8r разд.3 сумма стл.8-13 стр.9</t>
  </si>
  <si>
    <t>392364</t>
  </si>
  <si>
    <t>Ф.F8r разд.4 стл.24 сумма стр.1-54=0</t>
  </si>
  <si>
    <t>392365</t>
  </si>
  <si>
    <t>Ф.F8r разд.2 стл.11 стр.1=Ф.F8r разд.2 стл.3 стр.1+Ф.F8r разд.2 стл.5 стр.1+Ф.F8r разд.2 стл.7 стр.1+Ф.F8r разд.2 стл.9 стр.1</t>
  </si>
  <si>
    <t>Ф.F8r разд.2 стл.11 стр.2=Ф.F8r разд.2 стл.3 стр.2+Ф.F8r разд.2 стл.5 стр.2+Ф.F8r разд.2 стл.7 стр.2+Ф.F8r разд.2 стл.9 стр.2</t>
  </si>
  <si>
    <t>Ф.F8r разд.2 стл.11 стр.3=Ф.F8r разд.2 стл.3 стр.3+Ф.F8r разд.2 стл.5 стр.3+Ф.F8r разд.2 стл.7 стр.3+Ф.F8r разд.2 стл.9 стр.3</t>
  </si>
  <si>
    <t>Ф.F8r разд.2 стл.11 стр.4=Ф.F8r разд.2 стл.3 стр.4+Ф.F8r разд.2 стл.5 стр.4+Ф.F8r разд.2 стл.7 стр.4+Ф.F8r разд.2 стл.9 стр.4</t>
  </si>
  <si>
    <t>Ф.F8r разд.2 стл.11 стр.5=Ф.F8r разд.2 стл.3 стр.5+Ф.F8r разд.2 стл.5 стр.5+Ф.F8r разд.2 стл.7 стр.5+Ф.F8r разд.2 стл.9 стр.5</t>
  </si>
  <si>
    <t>Ф.F8r разд.2 стл.11 стр.6=Ф.F8r разд.2 стл.3 стр.6+Ф.F8r разд.2 стл.5 стр.6+Ф.F8r разд.2 стл.7 стр.6+Ф.F8r разд.2 стл.9 стр.6</t>
  </si>
  <si>
    <t>Ф.F8r разд.2 стл.11 стр.7=Ф.F8r разд.2 стл.3 стр.7+Ф.F8r разд.2 стл.5 стр.7+Ф.F8r разд.2 стл.7 стр.7+Ф.F8r разд.2 стл.9 стр.7</t>
  </si>
  <si>
    <t>392366</t>
  </si>
  <si>
    <t>Ф.F8r разд.2 стл.1 стр.6=0</t>
  </si>
  <si>
    <t>Ф.F8r разд.2 стл.10 стр.6=0</t>
  </si>
  <si>
    <t>Ф.F8r разд.2 стл.11 стр.6=0</t>
  </si>
  <si>
    <t>Ф.F8r разд.2 стл.12 стр.6=0</t>
  </si>
  <si>
    <t>Ф.F8r разд.2 стл.13 стр.6=0</t>
  </si>
  <si>
    <t>Ф.F8r разд.2 стл.14 стр.6=0</t>
  </si>
  <si>
    <t>Ф.F8r разд.2 стл.16 стр.6=0</t>
  </si>
  <si>
    <t>Ф.F8r разд.2 стл.17 стр.6=0</t>
  </si>
  <si>
    <t>Ф.F8r разд.2 стл.18 стр.6=0</t>
  </si>
  <si>
    <t>Ф.F8r разд.2 стл.19 стр.6=0</t>
  </si>
  <si>
    <t>Ф.F8r разд.2 стл.2 стр.6=0</t>
  </si>
  <si>
    <t>Ф.F8r разд.2 стл.20 стр.6=0</t>
  </si>
  <si>
    <t>Ф.F8r разд.2 стл.21 стр.6=0</t>
  </si>
  <si>
    <t>Ф.F8r разд.2 стл.22 стр.6=0</t>
  </si>
  <si>
    <t>Ф.F8r разд.2 стл.3 стр.6=0</t>
  </si>
  <si>
    <t>Ф.F8r разд.2 стл.4 стр.6=0</t>
  </si>
  <si>
    <t>Ф.F8r разд.2 стл.5 стр.6=0</t>
  </si>
  <si>
    <t>Ф.F8r разд.2 стл.6 стр.6=0</t>
  </si>
  <si>
    <t>Ф.F8r разд.2 стл.7 стр.6=0</t>
  </si>
  <si>
    <t>Ф.F8r разд.2 стл.8 стр.6=0</t>
  </si>
  <si>
    <t>Ф.F8r разд.2 стл.9 стр.6=0</t>
  </si>
  <si>
    <t>392367</t>
  </si>
  <si>
    <t>Ф.F8r разд.4 стл.26 стр.1&gt;=Ф.F8r разд.3 стл.25 стр.1</t>
  </si>
  <si>
    <t>Ф.F8r разд.4 стл.27 стр.1&gt;=Ф.F8r разд.3 стл.26 стр.1</t>
  </si>
  <si>
    <t>Ф.F8r разд.4 стл.28 стр.1&gt;=Ф.F8r разд.3 стл.27 стр.1</t>
  </si>
  <si>
    <t>Ф.F8r разд.4 стл.29 стр.1&gt;=Ф.F8r разд.3 стл.28 стр.1</t>
  </si>
  <si>
    <t>Ф.F8r разд.4 стл.30 стр.1&gt;=Ф.F8r разд.3 стл.29 стр.1</t>
  </si>
  <si>
    <t>Ф.F8r разд.4 стл.31 стр.1&gt;=Ф.F8r разд.3 стл.30 стр.1</t>
  </si>
  <si>
    <t>Ф.F8r разд.4 стл.32 стр.1&gt;=Ф.F8r разд.3 стл.31 стр.1</t>
  </si>
  <si>
    <t>392368</t>
  </si>
  <si>
    <t>Ф.F8r разд.4 стл.1 стр.1=Ф.F8r разд.2 стл.12 стр.1</t>
  </si>
  <si>
    <t>392369</t>
  </si>
  <si>
    <t>Ф.F8r разд.4 стл.33 стр.1&gt;=Ф.F8r разд.4 сумма стл.34-40 стр.1</t>
  </si>
  <si>
    <t>Ф.F8r разд.4 стл.33 стр.10&gt;=Ф.F8r разд.4 сумма стл.34-40 стр.10</t>
  </si>
  <si>
    <t>Ф.F8r разд.4 стл.33 стр.11&gt;=Ф.F8r разд.4 сумма стл.34-40 стр.11</t>
  </si>
  <si>
    <t>Ф.F8r разд.4 стл.33 стр.12&gt;=Ф.F8r разд.4 сумма стл.34-40 стр.12</t>
  </si>
  <si>
    <t>Ф.F8r разд.4 стл.33 стр.13&gt;=Ф.F8r разд.4 сумма стл.34-40 стр.13</t>
  </si>
  <si>
    <t>Ф.F8r разд.4 стл.33 стр.14&gt;=Ф.F8r разд.4 сумма стл.34-40 стр.14</t>
  </si>
  <si>
    <t>Ф.F8r разд.4 стл.33 стр.15&gt;=Ф.F8r разд.4 сумма стл.34-40 стр.15</t>
  </si>
  <si>
    <t>Ф.F8r разд.4 стл.33 стр.16&gt;=Ф.F8r разд.4 сумма стл.34-40 стр.16</t>
  </si>
  <si>
    <t>Ф.F8r разд.4 стл.33 стр.17&gt;=Ф.F8r разд.4 сумма стл.34-40 стр.17</t>
  </si>
  <si>
    <t>Ф.F8r разд.4 стл.33 стр.18&gt;=Ф.F8r разд.4 сумма стл.34-40 стр.18</t>
  </si>
  <si>
    <t>Ф.F8r разд.4 стл.33 стр.19&gt;=Ф.F8r разд.4 сумма стл.34-40 стр.19</t>
  </si>
  <si>
    <t>Ф.F8r разд.4 стл.33 стр.2&gt;=Ф.F8r разд.4 сумма стл.34-40 стр.2</t>
  </si>
  <si>
    <t>Ф.F8r разд.4 стл.33 стр.20&gt;=Ф.F8r разд.4 сумма стл.34-40 стр.20</t>
  </si>
  <si>
    <t>Ф.F8r разд.4 стл.33 стр.21&gt;=Ф.F8r разд.4 сумма стл.34-40 стр.21</t>
  </si>
  <si>
    <t>Ф.F8r разд.4 стл.33 стр.22&gt;=Ф.F8r разд.4 сумма стл.34-40 стр.22</t>
  </si>
  <si>
    <t>Ф.F8r разд.4 стл.33 стр.23&gt;=Ф.F8r разд.4 сумма стл.34-40 стр.23</t>
  </si>
  <si>
    <t>Ф.F8r разд.4 стл.33 стр.24&gt;=Ф.F8r разд.4 сумма стл.34-40 стр.24</t>
  </si>
  <si>
    <t>Ф.F8r разд.4 стл.33 стр.25&gt;=Ф.F8r разд.4 сумма стл.34-40 стр.25</t>
  </si>
  <si>
    <t>Ф.F8r разд.4 стл.33 стр.26&gt;=Ф.F8r разд.4 сумма стл.34-40 стр.26</t>
  </si>
  <si>
    <t>Ф.F8r разд.4 стл.33 стр.27&gt;=Ф.F8r разд.4 сумма стл.34-40 стр.27</t>
  </si>
  <si>
    <t>Ф.F8r разд.4 стл.33 стр.28&gt;=Ф.F8r разд.4 сумма стл.34-40 стр.28</t>
  </si>
  <si>
    <t>Ф.F8r разд.4 стл.33 стр.29&gt;=Ф.F8r разд.4 сумма стл.34-40 стр.29</t>
  </si>
  <si>
    <t>Ф.F8r разд.4 стл.33 стр.3&gt;=Ф.F8r разд.4 сумма стл.34-40 стр.3</t>
  </si>
  <si>
    <t>Ф.F8r разд.4 стл.33 стр.30&gt;=Ф.F8r разд.4 сумма стл.34-40 стр.30</t>
  </si>
  <si>
    <t>Ф.F8r разд.4 стл.33 стр.31&gt;=Ф.F8r разд.4 сумма стл.34-40 стр.31</t>
  </si>
  <si>
    <t>Ф.F8r разд.4 стл.33 стр.32&gt;=Ф.F8r разд.4 сумма стл.34-40 стр.32</t>
  </si>
  <si>
    <t>Ф.F8r разд.4 стл.33 стр.33&gt;=Ф.F8r разд.4 сумма стл.34-40 стр.33</t>
  </si>
  <si>
    <t>Ф.F8r разд.4 стл.33 стр.34&gt;=Ф.F8r разд.4 сумма стл.34-40 стр.34</t>
  </si>
  <si>
    <t>Ф.F8r разд.4 стл.33 стр.35&gt;=Ф.F8r разд.4 сумма стл.34-40 стр.35</t>
  </si>
  <si>
    <t>Ф.F8r разд.4 стл.33 стр.36&gt;=Ф.F8r разд.4 сумма стл.34-40 стр.36</t>
  </si>
  <si>
    <t>Ф.F8r разд.4 стл.33 стр.37&gt;=Ф.F8r разд.4 сумма стл.34-40 стр.37</t>
  </si>
  <si>
    <t>Ф.F8r разд.4 стл.33 стр.38&gt;=Ф.F8r разд.4 сумма стл.34-40 стр.38</t>
  </si>
  <si>
    <t>Ф.F8r разд.4 стл.33 стр.39&gt;=Ф.F8r разд.4 сумма стл.34-40 стр.39</t>
  </si>
  <si>
    <t>Ф.F8r разд.4 стл.33 стр.4&gt;=Ф.F8r разд.4 сумма стл.34-40 стр.4</t>
  </si>
  <si>
    <t>Ф.F8r разд.4 стл.33 стр.40&gt;=Ф.F8r разд.4 сумма стл.34-40 стр.40</t>
  </si>
  <si>
    <t>Ф.F8r разд.4 стл.33 стр.41&gt;=Ф.F8r разд.4 сумма стл.34-40 стр.41</t>
  </si>
  <si>
    <t>Ф.F8r разд.4 стл.33 стр.42&gt;=Ф.F8r разд.4 сумма стл.34-40 стр.42</t>
  </si>
  <si>
    <t>Ф.F8r разд.4 стл.33 стр.43&gt;=Ф.F8r разд.4 сумма стл.34-40 стр.43</t>
  </si>
  <si>
    <t>Ф.F8r разд.4 стл.33 стр.44&gt;=Ф.F8r разд.4 сумма стл.34-40 стр.44</t>
  </si>
  <si>
    <t>Ф.F8r разд.4 стл.33 стр.45&gt;=Ф.F8r разд.4 сумма стл.34-40 стр.45</t>
  </si>
  <si>
    <t>Ф.F8r разд.4 стл.33 стр.46&gt;=Ф.F8r разд.4 сумма стл.34-40 стр.46</t>
  </si>
  <si>
    <t>Ф.F8r разд.4 стл.33 стр.47&gt;=Ф.F8r разд.4 сумма стл.34-40 стр.47</t>
  </si>
  <si>
    <t>Ф.F8r разд.4 стл.33 стр.48&gt;=Ф.F8r разд.4 сумма стл.34-40 стр.48</t>
  </si>
  <si>
    <t>Ф.F8r разд.4 стл.33 стр.49&gt;=Ф.F8r разд.4 сумма стл.34-40 стр.49</t>
  </si>
  <si>
    <t>Ф.F8r разд.4 стл.33 стр.5&gt;=Ф.F8r разд.4 сумма стл.34-40 стр.5</t>
  </si>
  <si>
    <t>Ф.F8r разд.4 стл.33 стр.50&gt;=Ф.F8r разд.4 сумма стл.34-40 стр.50</t>
  </si>
  <si>
    <t>Ф.F8r разд.4 стл.33 стр.51&gt;=Ф.F8r разд.4 сумма стл.34-40 стр.51</t>
  </si>
  <si>
    <t>Ф.F8r разд.4 стл.33 стр.52&gt;=Ф.F8r разд.4 сумма стл.34-40 стр.52</t>
  </si>
  <si>
    <t>Ф.F8r разд.4 стл.33 стр.53&gt;=Ф.F8r разд.4 сумма стл.34-40 стр.53</t>
  </si>
  <si>
    <t>Ф.F8r разд.4 стл.33 стр.54&gt;=Ф.F8r разд.4 сумма стл.34-40 стр.54</t>
  </si>
  <si>
    <t>Ф.F8r разд.4 стл.33 стр.6&gt;=Ф.F8r разд.4 сумма стл.34-40 стр.6</t>
  </si>
  <si>
    <t>Ф.F8r разд.4 стл.33 стр.7&gt;=Ф.F8r разд.4 сумма стл.34-40 стр.7</t>
  </si>
  <si>
    <t>Ф.F8r разд.4 стл.33 стр.8&gt;=Ф.F8r разд.4 сумма стл.34-40 стр.8</t>
  </si>
  <si>
    <t>Ф.F8r разд.4 стл.33 стр.9&gt;=Ф.F8r разд.4 сумма стл.34-40 стр.9</t>
  </si>
  <si>
    <t>392370</t>
  </si>
  <si>
    <t>Ф.F8r разд.4 стл.33 стр.1&gt;=Ф.F8r разд.4 сумма стл.34-41 стр.1</t>
  </si>
  <si>
    <t>392371</t>
  </si>
  <si>
    <t>Ф.F8r разд.3 стл.32 стр.1&gt;=Ф.F8r разд.3 сумма стл.33-39 стр.1</t>
  </si>
  <si>
    <t>Ф.F8r разд.3 стл.32 стр.10&gt;=Ф.F8r разд.3 сумма стл.33-39 стр.10</t>
  </si>
  <si>
    <t>Ф.F8r разд.3 стл.32 стр.2&gt;=Ф.F8r разд.3 сумма стл.33-39 стр.2</t>
  </si>
  <si>
    <t>Ф.F8r разд.3 стл.32 стр.3&gt;=Ф.F8r разд.3 сумма стл.33-39 стр.3</t>
  </si>
  <si>
    <t>Ф.F8r разд.3 стл.32 стр.4&gt;=Ф.F8r разд.3 сумма стл.33-39 стр.4</t>
  </si>
  <si>
    <t>Ф.F8r разд.3 стл.32 стр.5&gt;=Ф.F8r разд.3 сумма стл.33-39 стр.5</t>
  </si>
  <si>
    <t>Ф.F8r разд.3 стл.32 стр.6&gt;=Ф.F8r разд.3 сумма стл.33-39 стр.6</t>
  </si>
  <si>
    <t>Ф.F8r разд.3 стл.32 стр.7&gt;=Ф.F8r разд.3 сумма стл.33-39 стр.7</t>
  </si>
  <si>
    <t>Ф.F8r разд.3 стл.32 стр.8&gt;=Ф.F8r разд.3 сумма стл.33-39 стр.8</t>
  </si>
  <si>
    <t>Ф.F8r разд.3 стл.32 стр.9&gt;=Ф.F8r разд.3 сумма стл.33-39 стр.9</t>
  </si>
  <si>
    <t>392372</t>
  </si>
  <si>
    <t>Ф.F8r разд.3 стл.1 стр.2&gt;=Ф.F8r разд.3 стл.1 стр.3</t>
  </si>
  <si>
    <t>Ф.F8r разд.3 стл.10 стр.2&gt;=Ф.F8r разд.3 стл.10 стр.3</t>
  </si>
  <si>
    <t>Ф.F8r разд.3 стл.11 стр.2&gt;=Ф.F8r разд.3 стл.11 стр.3</t>
  </si>
  <si>
    <t>Ф.F8r разд.3 стл.12 стр.2&gt;=Ф.F8r разд.3 стл.12 стр.3</t>
  </si>
  <si>
    <t>Ф.F8r разд.3 стл.13 стр.2&gt;=Ф.F8r разд.3 стл.13 стр.3</t>
  </si>
  <si>
    <t>Ф.F8r разд.3 стл.14 стр.2&gt;=Ф.F8r разд.3 стл.14 стр.3</t>
  </si>
  <si>
    <t>Ф.F8r разд.3 стл.15 стр.2&gt;=Ф.F8r разд.3 стл.15 стр.3</t>
  </si>
  <si>
    <t>Ф.F8r разд.3 стл.16 стр.2&gt;=Ф.F8r разд.3 стл.16 стр.3</t>
  </si>
  <si>
    <t>Ф.F8r разд.3 стл.17 стр.2&gt;=Ф.F8r разд.3 стл.17 стр.3</t>
  </si>
  <si>
    <t>Ф.F8r разд.3 стл.18 стр.2&gt;=Ф.F8r разд.3 стл.18 стр.3</t>
  </si>
  <si>
    <t>Ф.F8r разд.3 стл.19 стр.2&gt;=Ф.F8r разд.3 стл.19 стр.3</t>
  </si>
  <si>
    <t>Ф.F8r разд.3 стл.2 стр.2&gt;=Ф.F8r разд.3 стл.2 стр.3</t>
  </si>
  <si>
    <t>Ф.F8r разд.3 стл.20 стр.2&gt;=Ф.F8r разд.3 стл.20 стр.3</t>
  </si>
  <si>
    <t>Ф.F8r разд.3 стл.21 стр.2&gt;=Ф.F8r разд.3 стл.21 стр.3</t>
  </si>
  <si>
    <t>Ф.F8r разд.3 стл.22 стр.2&gt;=Ф.F8r разд.3 стл.22 стр.3</t>
  </si>
  <si>
    <t>Ф.F8r разд.3 стл.23 стр.2&gt;=Ф.F8r разд.3 стл.23 стр.3</t>
  </si>
  <si>
    <t>Ф.F8r разд.3 стл.24 стр.2&gt;=Ф.F8r разд.3 стл.24 стр.3</t>
  </si>
  <si>
    <t>Ф.F8r разд.3 стл.25 стр.2&gt;=Ф.F8r разд.3 стл.25 стр.3</t>
  </si>
  <si>
    <t>Ф.F8r разд.3 стл.26 стр.2&gt;=Ф.F8r разд.3 стл.26 стр.3</t>
  </si>
  <si>
    <t>Ф.F8r разд.3 стл.27 стр.2&gt;=Ф.F8r разд.3 стл.27 стр.3</t>
  </si>
  <si>
    <t>Ф.F8r разд.3 стл.28 стр.2&gt;=Ф.F8r разд.3 стл.28 стр.3</t>
  </si>
  <si>
    <t>Ф.F8r разд.3 стл.29 стр.2&gt;=Ф.F8r разд.3 стл.29 стр.3</t>
  </si>
  <si>
    <t>Ф.F8r разд.3 стл.3 стр.2&gt;=Ф.F8r разд.3 стл.3 стр.3</t>
  </si>
  <si>
    <t>Ф.F8r разд.3 стл.30 стр.2&gt;=Ф.F8r разд.3 стл.30 стр.3</t>
  </si>
  <si>
    <t>Ф.F8r разд.3 стл.31 стр.2&gt;=Ф.F8r разд.3 стл.31 стр.3</t>
  </si>
  <si>
    <t>Ф.F8r разд.3 стл.32 стр.2&gt;=Ф.F8r разд.3 стл.32 стр.3</t>
  </si>
  <si>
    <t>Ф.F8r разд.3 стл.33 стр.2&gt;=Ф.F8r разд.3 стл.33 стр.3</t>
  </si>
  <si>
    <t>Ф.F8r разд.3 стл.34 стр.2&gt;=Ф.F8r разд.3 стл.34 стр.3</t>
  </si>
  <si>
    <t>Ф.F8r разд.3 стл.35 стр.2&gt;=Ф.F8r разд.3 стл.35 стр.3</t>
  </si>
  <si>
    <t>Ф.F8r разд.3 стл.36 стр.2&gt;=Ф.F8r разд.3 стл.36 стр.3</t>
  </si>
  <si>
    <t>Ф.F8r разд.3 стл.37 стр.2&gt;=Ф.F8r разд.3 стл.37 стр.3</t>
  </si>
  <si>
    <t>Ф.F8r разд.3 стл.38 стр.2&gt;=Ф.F8r разд.3 стл.38 стр.3</t>
  </si>
  <si>
    <t>Ф.F8r разд.3 стл.39 стр.2&gt;=Ф.F8r разд.3 стл.39 стр.3</t>
  </si>
  <si>
    <t>Ф.F8r разд.3 стл.4 стр.2&gt;=Ф.F8r разд.3 стл.4 стр.3</t>
  </si>
  <si>
    <t>Ф.F8r разд.3 стл.40 стр.2&gt;=Ф.F8r разд.3 стл.40 стр.3</t>
  </si>
  <si>
    <t>Ф.F8r разд.3 стл.5 стр.2&gt;=Ф.F8r разд.3 стл.5 стр.3</t>
  </si>
  <si>
    <t>Ф.F8r разд.3 стл.6 стр.2&gt;=Ф.F8r разд.3 стл.6 стр.3</t>
  </si>
  <si>
    <t>Ф.F8r разд.3 стл.7 стр.2&gt;=Ф.F8r разд.3 стл.7 стр.3</t>
  </si>
  <si>
    <t>Ф.F8r разд.3 стл.8 стр.2&gt;=Ф.F8r разд.3 стл.8 стр.3</t>
  </si>
  <si>
    <t>Ф.F8r разд.3 стл.9 стр.2&gt;=Ф.F8r разд.3 стл.9 стр.3</t>
  </si>
  <si>
    <t>392373</t>
  </si>
  <si>
    <t>Ф.F8r разд.4 стл.14 стр.1=Ф.F8r разд.3 стл.13 стр.2</t>
  </si>
  <si>
    <t>392374</t>
  </si>
  <si>
    <t>Ф.F8r разд.4 стл.2 стр.1=Ф.F8r разд.3 стл.1 стр.1+Ф.F8r разд.3 стл.1 стр.9</t>
  </si>
  <si>
    <t>графы 2-6 строки 1 раздела 4 равны графам 1-5 строки 1, 9 раздела 3</t>
  </si>
  <si>
    <t>Ф.F8r разд.4 стл.3 стр.1=Ф.F8r разд.3 стл.2 стр.1+Ф.F8r разд.3 стл.2 стр.9</t>
  </si>
  <si>
    <t>Ф.F8r разд.4 стл.4 стр.1=Ф.F8r разд.3 стл.3 стр.1+Ф.F8r разд.3 стл.3 стр.9</t>
  </si>
  <si>
    <t>Ф.F8r разд.4 стл.5 стр.1=Ф.F8r разд.3 стл.4 стр.1+Ф.F8r разд.3 стл.4 стр.9</t>
  </si>
  <si>
    <t>Ф.F8r разд.4 стл.6 стр.1=Ф.F8r разд.3 стл.5 стр.1+Ф.F8r разд.3 стл.5 стр.9</t>
  </si>
  <si>
    <t>392375</t>
  </si>
  <si>
    <t>Ф.F8r разд.4 стл.33 стр.1=Ф.F8r разд.3 стл.6 стр.2+Ф.F8r разд.3 стл.13 стр.2+Ф.F8r разд.3 стл.16 стр.2+Ф.F8r разд.3 стл.19 стр.2+Ф.F8r разд.3 стл.20 стр.2+Ф.F8r разд.3 стл.26 стр.2+Ф.F8r разд.3 стл.27 стр.2+Ф.F8r разд.3 стл.21 стр.4+Ф.F8r разд.3 стл.22 стр.4+Ф.F8r разд.3 стл.26 стр.4+Ф.F8r разд.3 стл.27 стр.4+Ф.F8r разд.3 стл.23 сумма стр.5-8+Ф.F8r разд.3 стл.24 сумма стр.5-8+Ф.F8r разд.3 стл.28 сумма стр.5-8+Ф.F8r разд.3 стл.29 сумма стр.5-8+Ф.F8r разд.3 стл.32 стр.1+Ф.F8r разд.3 стл.32 стр.9</t>
  </si>
  <si>
    <t>графа 33 стр.1 разд. 4 равна  сумме гр. 6,13,16,19-20,26-27 стр.2, гр. 21-22,26-27 стр.4,  гр. 23-24, 28-29 стр.5-8, графы 32 стр.1 и стр.9 разд.3</t>
  </si>
  <si>
    <t>392376</t>
  </si>
  <si>
    <t>Ф.F8r разд.1 стл.11 стр.1&lt;=Ф.F8r разд.1 стл.6 стр.1</t>
  </si>
  <si>
    <t>392377</t>
  </si>
  <si>
    <t>Ф.F8r разд.4 стл.8 стр.1=Ф.F8r разд.4 сумма стл.2-7 стр.1</t>
  </si>
  <si>
    <t>Ф.F8r разд.4 стл.8 стр.10=Ф.F8r разд.4 сумма стл.2-7 стр.10</t>
  </si>
  <si>
    <t>Ф.F8r разд.4 стл.8 стр.11=Ф.F8r разд.4 сумма стл.2-7 стр.11</t>
  </si>
  <si>
    <t>Ф.F8r разд.4 стл.8 стр.12=Ф.F8r разд.4 сумма стл.2-7 стр.12</t>
  </si>
  <si>
    <t>Ф.F8r разд.4 стл.8 стр.13=Ф.F8r разд.4 сумма стл.2-7 стр.13</t>
  </si>
  <si>
    <t>Ф.F8r разд.4 стл.8 стр.14=Ф.F8r разд.4 сумма стл.2-7 стр.14</t>
  </si>
  <si>
    <t>Ф.F8r разд.4 стл.8 стр.15=Ф.F8r разд.4 сумма стл.2-7 стр.15</t>
  </si>
  <si>
    <t>Ф.F8r разд.4 стл.8 стр.16=Ф.F8r разд.4 сумма стл.2-7 стр.16</t>
  </si>
  <si>
    <t>Ф.F8r разд.4 стл.8 стр.17=Ф.F8r разд.4 сумма стл.2-7 стр.17</t>
  </si>
  <si>
    <t>Ф.F8r разд.4 стл.8 стр.18=Ф.F8r разд.4 сумма стл.2-7 стр.18</t>
  </si>
  <si>
    <t>Ф.F8r разд.4 стл.8 стр.19=Ф.F8r разд.4 сумма стл.2-7 стр.19</t>
  </si>
  <si>
    <t>Ф.F8r разд.4 стл.8 стр.2=Ф.F8r разд.4 сумма стл.2-7 стр.2</t>
  </si>
  <si>
    <t>Ф.F8r разд.4 стл.8 стр.20=Ф.F8r разд.4 сумма стл.2-7 стр.20</t>
  </si>
  <si>
    <t>Ф.F8r разд.4 стл.8 стр.21=Ф.F8r разд.4 сумма стл.2-7 стр.21</t>
  </si>
  <si>
    <t>Ф.F8r разд.4 стл.8 стр.22=Ф.F8r разд.4 сумма стл.2-7 стр.22</t>
  </si>
  <si>
    <t>Ф.F8r разд.4 стл.8 стр.23=Ф.F8r разд.4 сумма стл.2-7 стр.23</t>
  </si>
  <si>
    <t>Ф.F8r разд.4 стл.8 стр.24=Ф.F8r разд.4 сумма стл.2-7 стр.24</t>
  </si>
  <si>
    <t>Ф.F8r разд.4 стл.8 стр.25=Ф.F8r разд.4 сумма стл.2-7 стр.25</t>
  </si>
  <si>
    <t>Ф.F8r разд.4 стл.8 стр.26=Ф.F8r разд.4 сумма стл.2-7 стр.26</t>
  </si>
  <si>
    <t>Ф.F8r разд.4 стл.8 стр.27=Ф.F8r разд.4 сумма стл.2-7 стр.27</t>
  </si>
  <si>
    <t>Ф.F8r разд.4 стл.8 стр.28=Ф.F8r разд.4 сумма стл.2-7 стр.28</t>
  </si>
  <si>
    <t>Ф.F8r разд.4 стл.8 стр.29=Ф.F8r разд.4 сумма стл.2-7 стр.29</t>
  </si>
  <si>
    <t>Ф.F8r разд.4 стл.8 стр.3=Ф.F8r разд.4 сумма стл.2-7 стр.3</t>
  </si>
  <si>
    <t>Ф.F8r разд.4 стл.8 стр.30=Ф.F8r разд.4 сумма стл.2-7 стр.30</t>
  </si>
  <si>
    <t>Ф.F8r разд.4 стл.8 стр.31=Ф.F8r разд.4 сумма стл.2-7 стр.31</t>
  </si>
  <si>
    <t>Ф.F8r разд.4 стл.8 стр.32=Ф.F8r разд.4 сумма стл.2-7 стр.32</t>
  </si>
  <si>
    <t>Ф.F8r разд.4 стл.8 стр.33=Ф.F8r разд.4 сумма стл.2-7 стр.33</t>
  </si>
  <si>
    <t>Ф.F8r разд.4 стл.8 стр.34=Ф.F8r разд.4 сумма стл.2-7 стр.34</t>
  </si>
  <si>
    <t>Ф.F8r разд.4 стл.8 стр.35=Ф.F8r разд.4 сумма стл.2-7 стр.35</t>
  </si>
  <si>
    <t>Ф.F8r разд.4 стл.8 стр.36=Ф.F8r разд.4 сумма стл.2-7 стр.36</t>
  </si>
  <si>
    <t>Ф.F8r разд.4 стл.8 стр.37=Ф.F8r разд.4 сумма стл.2-7 стр.37</t>
  </si>
  <si>
    <t>Ф.F8r разд.4 стл.8 стр.38=Ф.F8r разд.4 сумма стл.2-7 стр.38</t>
  </si>
  <si>
    <t>Ф.F8r разд.4 стл.8 стр.39=Ф.F8r разд.4 сумма стл.2-7 стр.39</t>
  </si>
  <si>
    <t>Ф.F8r разд.4 стл.8 стр.4=Ф.F8r разд.4 сумма стл.2-7 стр.4</t>
  </si>
  <si>
    <t>Ф.F8r разд.4 стл.8 стр.40=Ф.F8r разд.4 сумма стл.2-7 стр.40</t>
  </si>
  <si>
    <t>Ф.F8r разд.4 стл.8 стр.41=Ф.F8r разд.4 сумма стл.2-7 стр.41</t>
  </si>
  <si>
    <t>Ф.F8r разд.4 стл.8 стр.42=Ф.F8r разд.4 сумма стл.2-7 стр.42</t>
  </si>
  <si>
    <t>Ф.F8r разд.4 стл.8 стр.43=Ф.F8r разд.4 сумма стл.2-7 стр.43</t>
  </si>
  <si>
    <t>Ф.F8r разд.4 стл.8 стр.44=Ф.F8r разд.4 сумма стл.2-7 стр.44</t>
  </si>
  <si>
    <t>Ф.F8r разд.4 стл.8 стр.45=Ф.F8r разд.4 сумма стл.2-7 стр.45</t>
  </si>
  <si>
    <t>Ф.F8r разд.4 стл.8 стр.46=Ф.F8r разд.4 сумма стл.2-7 стр.46</t>
  </si>
  <si>
    <t>Ф.F8r разд.4 стл.8 стр.47=Ф.F8r разд.4 сумма стл.2-7 стр.47</t>
  </si>
  <si>
    <t>Ф.F8r разд.4 стл.8 стр.48=Ф.F8r разд.4 сумма стл.2-7 стр.48</t>
  </si>
  <si>
    <t>Ф.F8r разд.4 стл.8 стр.49=Ф.F8r разд.4 сумма стл.2-7 стр.49</t>
  </si>
  <si>
    <t>Ф.F8r разд.4 стл.8 стр.5=Ф.F8r разд.4 сумма стл.2-7 стр.5</t>
  </si>
  <si>
    <t>Ф.F8r разд.4 стл.8 стр.50=Ф.F8r разд.4 сумма стл.2-7 стр.50</t>
  </si>
  <si>
    <t>Ф.F8r разд.4 стл.8 стр.51=Ф.F8r разд.4 сумма стл.2-7 стр.51</t>
  </si>
  <si>
    <t>Ф.F8r разд.4 стл.8 стр.52=Ф.F8r разд.4 сумма стл.2-7 стр.52</t>
  </si>
  <si>
    <t>Ф.F8r разд.4 стл.8 стр.53=Ф.F8r разд.4 сумма стл.2-7 стр.53</t>
  </si>
  <si>
    <t>Ф.F8r разд.4 стл.8 стр.54=Ф.F8r разд.4 сумма стл.2-7 стр.54</t>
  </si>
  <si>
    <t>Ф.F8r разд.4 стл.8 стр.6=Ф.F8r разд.4 сумма стл.2-7 стр.6</t>
  </si>
  <si>
    <t>Ф.F8r разд.4 стл.8 стр.7=Ф.F8r разд.4 сумма стл.2-7 стр.7</t>
  </si>
  <si>
    <t>Ф.F8r разд.4 стл.8 стр.8=Ф.F8r разд.4 сумма стл.2-7 стр.8</t>
  </si>
  <si>
    <t>Ф.F8r разд.4 стл.8 стр.9=Ф.F8r разд.4 сумма стл.2-7 стр.9</t>
  </si>
  <si>
    <t>392378</t>
  </si>
  <si>
    <t>Ф.F8r разд.3 сумма стл.26-31 стр.1&lt;=Ф.F8r разд.3 стл.25 стр.1</t>
  </si>
  <si>
    <t>Ф.F8r разд.3 сумма стл.26-31 стр.10&lt;=Ф.F8r разд.3 стл.25 стр.10</t>
  </si>
  <si>
    <t>Ф.F8r разд.3 сумма стл.26-31 стр.2&lt;=Ф.F8r разд.3 стл.25 стр.2</t>
  </si>
  <si>
    <t>Ф.F8r разд.3 сумма стл.26-31 стр.3&lt;=Ф.F8r разд.3 стл.25 стр.3</t>
  </si>
  <si>
    <t>Ф.F8r разд.3 сумма стл.26-31 стр.4&lt;=Ф.F8r разд.3 стл.25 стр.4</t>
  </si>
  <si>
    <t>Ф.F8r разд.3 сумма стл.26-31 стр.5&lt;=Ф.F8r разд.3 стл.25 стр.5</t>
  </si>
  <si>
    <t>Ф.F8r разд.3 сумма стл.26-31 стр.6&lt;=Ф.F8r разд.3 стл.25 стр.6</t>
  </si>
  <si>
    <t>Ф.F8r разд.3 сумма стл.26-31 стр.7&lt;=Ф.F8r разд.3 стл.25 стр.7</t>
  </si>
  <si>
    <t>Ф.F8r разд.3 сумма стл.26-31 стр.8&lt;=Ф.F8r разд.3 стл.25 стр.8</t>
  </si>
  <si>
    <t>Ф.F8r разд.3 сумма стл.26-31 стр.9&lt;=Ф.F8r разд.3 стл.25 стр.9</t>
  </si>
  <si>
    <t>392379</t>
  </si>
  <si>
    <t>Ф.F8r разд.8 стл.1 стр.1=1</t>
  </si>
  <si>
    <t>392380</t>
  </si>
  <si>
    <t>Ф.F8r разд.2 стл.18 стр.1&lt;=Ф.F8r разд.2 стл.11 стр.1</t>
  </si>
  <si>
    <t>Ф.F8r разд.2 стл.18 стр.2&lt;=Ф.F8r разд.2 стл.11 стр.2</t>
  </si>
  <si>
    <t>Ф.F8r разд.2 стл.18 стр.3&lt;=Ф.F8r разд.2 стл.11 стр.3</t>
  </si>
  <si>
    <t>Ф.F8r разд.2 стл.18 стр.4&lt;=Ф.F8r разд.2 стл.11 стр.4</t>
  </si>
  <si>
    <t>Ф.F8r разд.2 стл.18 стр.5&lt;=Ф.F8r разд.2 стл.11 стр.5</t>
  </si>
  <si>
    <t>Ф.F8r разд.2 стл.18 стр.6&lt;=Ф.F8r разд.2 стл.11 стр.6</t>
  </si>
  <si>
    <t>Ф.F8r разд.2 стл.18 стр.7&lt;=Ф.F8r разд.2 стл.11 стр.7</t>
  </si>
  <si>
    <t>392381</t>
  </si>
  <si>
    <t>Ф.F8r разд.1 сумма стл.1-2 стр.1=Ф.F8r разд.1 стл.4 стр.1+Ф.F8r разд.1 стл.8 стр.1+Ф.F8r разд.1 стл.12 стр.1</t>
  </si>
  <si>
    <t>392382</t>
  </si>
  <si>
    <t>Ф.F8r разд.3 стл.36 стр.1&gt;=Ф.F8r разд.3 стл.4 стр.1</t>
  </si>
  <si>
    <t>Ф.F8r разд.3 стл.36 стр.10&gt;=Ф.F8r разд.3 стл.4 стр.10</t>
  </si>
  <si>
    <t>Ф.F8r разд.3 стл.36 стр.2&gt;=Ф.F8r разд.3 стл.4 стр.2</t>
  </si>
  <si>
    <t>Ф.F8r разд.3 стл.36 стр.3&gt;=Ф.F8r разд.3 стл.4 стр.3</t>
  </si>
  <si>
    <t>Ф.F8r разд.3 стл.36 стр.4&gt;=Ф.F8r разд.3 стл.4 стр.4</t>
  </si>
  <si>
    <t>Ф.F8r разд.3 стл.36 стр.5&gt;=Ф.F8r разд.3 стл.4 стр.5</t>
  </si>
  <si>
    <t>Ф.F8r разд.3 стл.36 стр.6&gt;=Ф.F8r разд.3 стл.4 стр.6</t>
  </si>
  <si>
    <t>Ф.F8r разд.3 стл.36 стр.7&gt;=Ф.F8r разд.3 стл.4 стр.7</t>
  </si>
  <si>
    <t>Ф.F8r разд.3 стл.36 стр.8&gt;=Ф.F8r разд.3 стл.4 стр.8</t>
  </si>
  <si>
    <t>Ф.F8r разд.3 стл.36 стр.9&gt;=Ф.F8r разд.3 стл.4 стр.9</t>
  </si>
  <si>
    <t>392383</t>
  </si>
  <si>
    <t>Ф.F8r разд.4 стл.22 стр.1=Ф.F8r разд.3 стл.21 стр.4</t>
  </si>
  <si>
    <t>Ф.F8r разд.4 стл.23 стр.1=Ф.F8r разд.3 стл.22 стр.4</t>
  </si>
  <si>
    <t>392384</t>
  </si>
  <si>
    <t>Ф.F8r разд.2 стл.19 стр.1&lt;=Ф.F8r разд.2 стл.11 стр.1</t>
  </si>
  <si>
    <t>Ф.F8r разд.2 стл.19 стр.2&lt;=Ф.F8r разд.2 стл.11 стр.2</t>
  </si>
  <si>
    <t>Ф.F8r разд.2 стл.19 стр.3&lt;=Ф.F8r разд.2 стл.11 стр.3</t>
  </si>
  <si>
    <t>Ф.F8r разд.2 стл.19 стр.4&lt;=Ф.F8r разд.2 стл.11 стр.4</t>
  </si>
  <si>
    <t>Ф.F8r разд.2 стл.19 стр.5&lt;=Ф.F8r разд.2 стл.11 стр.5</t>
  </si>
  <si>
    <t>Ф.F8r разд.2 стл.19 стр.6&lt;=Ф.F8r разд.2 стл.11 стр.6</t>
  </si>
  <si>
    <t>Ф.F8r разд.2 стл.19 стр.7&lt;=Ф.F8r разд.2 стл.11 стр.7</t>
  </si>
  <si>
    <t>392385</t>
  </si>
  <si>
    <t>Ф.F8r разд.3 стл.7 стр.1=Ф.F8r разд.3 сумма стл.1-6 стр.1</t>
  </si>
  <si>
    <t>Ф.F8r разд.3 стл.7 стр.10=Ф.F8r разд.3 сумма стл.1-6 стр.10</t>
  </si>
  <si>
    <t>Ф.F8r разд.3 стл.7 стр.2=Ф.F8r разд.3 сумма стл.1-6 стр.2</t>
  </si>
  <si>
    <t>Ф.F8r разд.3 стл.7 стр.3=Ф.F8r разд.3 сумма стл.1-6 стр.3</t>
  </si>
  <si>
    <t>Ф.F8r разд.3 стл.7 стр.4=Ф.F8r разд.3 сумма стл.1-6 стр.4</t>
  </si>
  <si>
    <t>Ф.F8r разд.3 стл.7 стр.5=Ф.F8r разд.3 сумма стл.1-6 стр.5</t>
  </si>
  <si>
    <t>Ф.F8r разд.3 стл.7 стр.6=Ф.F8r разд.3 сумма стл.1-6 стр.6</t>
  </si>
  <si>
    <t>Ф.F8r разд.3 стл.7 стр.7=Ф.F8r разд.3 сумма стл.1-6 стр.7</t>
  </si>
  <si>
    <t>Ф.F8r разд.3 стл.7 стр.8=Ф.F8r разд.3 сумма стл.1-6 стр.8</t>
  </si>
  <si>
    <t>Ф.F8r разд.3 стл.7 стр.9=Ф.F8r разд.3 сумма стл.1-6 стр.9</t>
  </si>
  <si>
    <t>392386</t>
  </si>
  <si>
    <t>Ф.F8r разд.1 стл.10 стр.1&lt;=Ф.F8r разд.1 стл.8 стр.1</t>
  </si>
  <si>
    <t>Ф.F8r разд.1 стл.9 стр.1&lt;=Ф.F8r разд.1 стл.8 стр.1</t>
  </si>
  <si>
    <t>392387</t>
  </si>
  <si>
    <t>Ф.F8r разд.2 стл.3 стр.7=0</t>
  </si>
  <si>
    <t>Ф.F8r разд.2 стл.4 стр.7=0</t>
  </si>
  <si>
    <t>392388</t>
  </si>
  <si>
    <t>Ф.F8r разд.3 стл.32 стр.1=Ф.F8r разд.3 стл.7 стр.1+Ф.F8r разд.3 стл.14 стр.1+Ф.F8r разд.3 сумма стл.15-25 стр.1</t>
  </si>
  <si>
    <t>Ф.F8r разд.3 стл.32 стр.10=Ф.F8r разд.3 стл.7 стр.10+Ф.F8r разд.3 стл.14 стр.10+Ф.F8r разд.3 сумма стл.15-25 стр.10</t>
  </si>
  <si>
    <t>Ф.F8r разд.3 стл.32 стр.2=Ф.F8r разд.3 стл.7 стр.2+Ф.F8r разд.3 стл.14 стр.2+Ф.F8r разд.3 сумма стл.15-25 стр.2</t>
  </si>
  <si>
    <t>Ф.F8r разд.3 стл.32 стр.3=Ф.F8r разд.3 стл.7 стр.3+Ф.F8r разд.3 стл.14 стр.3+Ф.F8r разд.3 сумма стл.15-25 стр.3</t>
  </si>
  <si>
    <t>Ф.F8r разд.3 стл.32 стр.4=Ф.F8r разд.3 стл.7 стр.4+Ф.F8r разд.3 стл.14 стр.4+Ф.F8r разд.3 сумма стл.15-25 стр.4</t>
  </si>
  <si>
    <t>Ф.F8r разд.3 стл.32 стр.5=Ф.F8r разд.3 стл.7 стр.5+Ф.F8r разд.3 стл.14 стр.5+Ф.F8r разд.3 сумма стл.15-25 стр.5</t>
  </si>
  <si>
    <t>Ф.F8r разд.3 стл.32 стр.6=Ф.F8r разд.3 стл.7 стр.6+Ф.F8r разд.3 стл.14 стр.6+Ф.F8r разд.3 сумма стл.15-25 стр.6</t>
  </si>
  <si>
    <t>Ф.F8r разд.3 стл.32 стр.7=Ф.F8r разд.3 стл.7 стр.7+Ф.F8r разд.3 стл.14 стр.7+Ф.F8r разд.3 сумма стл.15-25 стр.7</t>
  </si>
  <si>
    <t>Ф.F8r разд.3 стл.32 стр.8=Ф.F8r разд.3 стл.7 стр.8+Ф.F8r разд.3 стл.14 стр.8+Ф.F8r разд.3 сумма стл.15-25 стр.8</t>
  </si>
  <si>
    <t>Ф.F8r разд.3 стл.32 стр.9=Ф.F8r разд.3 стл.7 стр.9+Ф.F8r разд.3 стл.14 стр.9+Ф.F8r разд.3 сумма стл.15-25 стр.9</t>
  </si>
  <si>
    <t>392389</t>
  </si>
  <si>
    <t>Ф.F8r разд.4 стл.15 стр.1=Ф.F8r разд.4 сумма стл.9-14 стр.1</t>
  </si>
  <si>
    <t>Ф.F8r разд.4 стл.15 стр.10=Ф.F8r разд.4 сумма стл.9-14 стр.10</t>
  </si>
  <si>
    <t>Ф.F8r разд.4 стл.15 стр.11=Ф.F8r разд.4 сумма стл.9-14 стр.11</t>
  </si>
  <si>
    <t>Ф.F8r разд.4 стл.15 стр.12=Ф.F8r разд.4 сумма стл.9-14 стр.12</t>
  </si>
  <si>
    <t>Ф.F8r разд.4 стл.15 стр.13=Ф.F8r разд.4 сумма стл.9-14 стр.13</t>
  </si>
  <si>
    <t>Ф.F8r разд.4 стл.15 стр.14=Ф.F8r разд.4 сумма стл.9-14 стр.14</t>
  </si>
  <si>
    <t>Ф.F8r разд.4 стл.15 стр.15=Ф.F8r разд.4 сумма стл.9-14 стр.15</t>
  </si>
  <si>
    <t>Ф.F8r разд.4 стл.15 стр.16=Ф.F8r разд.4 сумма стл.9-14 стр.16</t>
  </si>
  <si>
    <t>Ф.F8r разд.4 стл.15 стр.17=Ф.F8r разд.4 сумма стл.9-14 стр.17</t>
  </si>
  <si>
    <t>Ф.F8r разд.4 стл.15 стр.18=Ф.F8r разд.4 сумма стл.9-14 стр.18</t>
  </si>
  <si>
    <t>Ф.F8r разд.4 стл.15 стр.19=Ф.F8r разд.4 сумма стл.9-14 стр.19</t>
  </si>
  <si>
    <t>Ф.F8r разд.4 стл.15 стр.2=Ф.F8r разд.4 сумма стл.9-14 стр.2</t>
  </si>
  <si>
    <t>Ф.F8r разд.4 стл.15 стр.20=Ф.F8r разд.4 сумма стл.9-14 стр.20</t>
  </si>
  <si>
    <t>Ф.F8r разд.4 стл.15 стр.21=Ф.F8r разд.4 сумма стл.9-14 стр.21</t>
  </si>
  <si>
    <t>Ф.F8r разд.4 стл.15 стр.22=Ф.F8r разд.4 сумма стл.9-14 стр.22</t>
  </si>
  <si>
    <t>Ф.F8r разд.4 стл.15 стр.23=Ф.F8r разд.4 сумма стл.9-14 стр.23</t>
  </si>
  <si>
    <t>Ф.F8r разд.4 стл.15 стр.24=Ф.F8r разд.4 сумма стл.9-14 стр.24</t>
  </si>
  <si>
    <t>Ф.F8r разд.4 стл.15 стр.25=Ф.F8r разд.4 сумма стл.9-14 стр.25</t>
  </si>
  <si>
    <t>Ф.F8r разд.4 стл.15 стр.26=Ф.F8r разд.4 сумма стл.9-14 стр.26</t>
  </si>
  <si>
    <t>Ф.F8r разд.4 стл.15 стр.27=Ф.F8r разд.4 сумма стл.9-14 стр.27</t>
  </si>
  <si>
    <t>Ф.F8r разд.4 стл.15 стр.28=Ф.F8r разд.4 сумма стл.9-14 стр.28</t>
  </si>
  <si>
    <t>Ф.F8r разд.4 стл.15 стр.29=Ф.F8r разд.4 сумма стл.9-14 стр.29</t>
  </si>
  <si>
    <t>Ф.F8r разд.4 стл.15 стр.3=Ф.F8r разд.4 сумма стл.9-14 стр.3</t>
  </si>
  <si>
    <t>Ф.F8r разд.4 стл.15 стр.30=Ф.F8r разд.4 сумма стл.9-14 стр.30</t>
  </si>
  <si>
    <t>Ф.F8r разд.4 стл.15 стр.31=Ф.F8r разд.4 сумма стл.9-14 стр.31</t>
  </si>
  <si>
    <t>Ф.F8r разд.4 стл.15 стр.32=Ф.F8r разд.4 сумма стл.9-14 стр.32</t>
  </si>
  <si>
    <t>Ф.F8r разд.4 стл.15 стр.33=Ф.F8r разд.4 сумма стл.9-14 стр.33</t>
  </si>
  <si>
    <t>Ф.F8r разд.4 стл.15 стр.34=Ф.F8r разд.4 сумма стл.9-14 стр.34</t>
  </si>
  <si>
    <t>Ф.F8r разд.4 стл.15 стр.35=Ф.F8r разд.4 сумма стл.9-14 стр.35</t>
  </si>
  <si>
    <t>Ф.F8r разд.4 стл.15 стр.36=Ф.F8r разд.4 сумма стл.9-14 стр.36</t>
  </si>
  <si>
    <t>Ф.F8r разд.4 стл.15 стр.37=Ф.F8r разд.4 сумма стл.9-14 стр.37</t>
  </si>
  <si>
    <t>Ф.F8r разд.4 стл.15 стр.38=Ф.F8r разд.4 сумма стл.9-14 стр.38</t>
  </si>
  <si>
    <t>Ф.F8r разд.4 стл.15 стр.39=Ф.F8r разд.4 сумма стл.9-14 стр.39</t>
  </si>
  <si>
    <t>Ф.F8r разд.4 стл.15 стр.4=Ф.F8r разд.4 сумма стл.9-14 стр.4</t>
  </si>
  <si>
    <t>Ф.F8r разд.4 стл.15 стр.40=Ф.F8r разд.4 сумма стл.9-14 стр.40</t>
  </si>
  <si>
    <t>Ф.F8r разд.4 стл.15 стр.41=Ф.F8r разд.4 сумма стл.9-14 стр.41</t>
  </si>
  <si>
    <t>Ф.F8r разд.4 стл.15 стр.42=Ф.F8r разд.4 сумма стл.9-14 стр.42</t>
  </si>
  <si>
    <t>Ф.F8r разд.4 стл.15 стр.43=Ф.F8r разд.4 сумма стл.9-14 стр.43</t>
  </si>
  <si>
    <t>Ф.F8r разд.4 стл.15 стр.44=Ф.F8r разд.4 сумма стл.9-14 стр.44</t>
  </si>
  <si>
    <t>Ф.F8r разд.4 стл.15 стр.45=Ф.F8r разд.4 сумма стл.9-14 стр.45</t>
  </si>
  <si>
    <t>Ф.F8r разд.4 стл.15 стр.46=Ф.F8r разд.4 сумма стл.9-14 стр.46</t>
  </si>
  <si>
    <t>Ф.F8r разд.4 стл.15 стр.47=Ф.F8r разд.4 сумма стл.9-14 стр.47</t>
  </si>
  <si>
    <t>Ф.F8r разд.4 стл.15 стр.48=Ф.F8r разд.4 сумма стл.9-14 стр.48</t>
  </si>
  <si>
    <t>Ф.F8r разд.4 стл.15 стр.49=Ф.F8r разд.4 сумма стл.9-14 стр.49</t>
  </si>
  <si>
    <t>Ф.F8r разд.4 стл.15 стр.5=Ф.F8r разд.4 сумма стл.9-14 стр.5</t>
  </si>
  <si>
    <t>Ф.F8r разд.4 стл.15 стр.50=Ф.F8r разд.4 сумма стл.9-14 стр.50</t>
  </si>
  <si>
    <t>Ф.F8r разд.4 стл.15 стр.51=Ф.F8r разд.4 сумма стл.9-14 стр.51</t>
  </si>
  <si>
    <t>Ф.F8r разд.4 стл.15 стр.52=Ф.F8r разд.4 сумма стл.9-14 стр.52</t>
  </si>
  <si>
    <t>Ф.F8r разд.4 стл.15 стр.53=Ф.F8r разд.4 сумма стл.9-14 стр.53</t>
  </si>
  <si>
    <t>Ф.F8r разд.4 стл.15 стр.54=Ф.F8r разд.4 сумма стл.9-14 стр.54</t>
  </si>
  <si>
    <t>Ф.F8r разд.4 стл.15 стр.6=Ф.F8r разд.4 сумма стл.9-14 стр.6</t>
  </si>
  <si>
    <t>Ф.F8r разд.4 стл.15 стр.7=Ф.F8r разд.4 сумма стл.9-14 стр.7</t>
  </si>
  <si>
    <t>Ф.F8r разд.4 стл.15 стр.8=Ф.F8r разд.4 сумма стл.9-14 стр.8</t>
  </si>
  <si>
    <t>Ф.F8r разд.4 стл.15 стр.9=Ф.F8r разд.4 сумма стл.9-14 стр.9</t>
  </si>
  <si>
    <t>392390</t>
  </si>
  <si>
    <t>Ф.F8r разд.4 стл.1 стр.1=Ф.F8r разд.4 стл.1 сумма стр.2-37</t>
  </si>
  <si>
    <t>Ф.F8r разд.4 стл.10 стр.1=Ф.F8r разд.4 стл.10 сумма стр.2-37</t>
  </si>
  <si>
    <t>Ф.F8r разд.4 стл.11 стр.1=Ф.F8r разд.4 стл.11 сумма стр.2-37</t>
  </si>
  <si>
    <t>Ф.F8r разд.4 стл.12 стр.1=Ф.F8r разд.4 стл.12 сумма стр.2-37</t>
  </si>
  <si>
    <t>Ф.F8r разд.4 стл.13 стр.1=Ф.F8r разд.4 стл.13 сумма стр.2-37</t>
  </si>
  <si>
    <t>Ф.F8r разд.4 стл.14 стр.1=Ф.F8r разд.4 стл.14 сумма стр.2-37</t>
  </si>
  <si>
    <t>Ф.F8r разд.4 стл.15 стр.1=Ф.F8r разд.4 стл.15 сумма стр.2-37</t>
  </si>
  <si>
    <t>Ф.F8r разд.4 стл.16 стр.1=Ф.F8r разд.4 стл.16 сумма стр.2-37</t>
  </si>
  <si>
    <t>Ф.F8r разд.4 стл.17 стр.1=Ф.F8r разд.4 стл.17 сумма стр.2-37</t>
  </si>
  <si>
    <t>Ф.F8r разд.4 стл.18 стр.1=Ф.F8r разд.4 стл.18 сумма стр.2-37</t>
  </si>
  <si>
    <t>Ф.F8r разд.4 стл.19 стр.1=Ф.F8r разд.4 стл.19 сумма стр.2-37</t>
  </si>
  <si>
    <t>Ф.F8r разд.4 стл.2 стр.1=Ф.F8r разд.4 стл.2 сумма стр.2-37</t>
  </si>
  <si>
    <t>Ф.F8r разд.4 стл.20 стр.1=Ф.F8r разд.4 стл.20 сумма стр.2-37</t>
  </si>
  <si>
    <t>Ф.F8r разд.4 стл.21 стр.1=Ф.F8r разд.4 стл.21 сумма стр.2-37</t>
  </si>
  <si>
    <t>Ф.F8r разд.4 стл.22 стр.1=Ф.F8r разд.4 стл.22 сумма стр.2-37</t>
  </si>
  <si>
    <t>Ф.F8r разд.4 стл.23 стр.1=Ф.F8r разд.4 стл.23 сумма стр.2-37</t>
  </si>
  <si>
    <t>Ф.F8r разд.4 стл.24 стр.1=Ф.F8r разд.4 стл.24 сумма стр.2-37</t>
  </si>
  <si>
    <t>Ф.F8r разд.4 стл.25 стр.1=Ф.F8r разд.4 стл.25 сумма стр.2-37</t>
  </si>
  <si>
    <t>Ф.F8r разд.4 стл.26 стр.1=Ф.F8r разд.4 стл.26 сумма стр.2-37</t>
  </si>
  <si>
    <t>Ф.F8r разд.4 стл.27 стр.1=Ф.F8r разд.4 стл.27 сумма стр.2-37</t>
  </si>
  <si>
    <t>Ф.F8r разд.4 стл.28 стр.1=Ф.F8r разд.4 стл.28 сумма стр.2-37</t>
  </si>
  <si>
    <t>Ф.F8r разд.4 стл.29 стр.1=Ф.F8r разд.4 стл.29 сумма стр.2-37</t>
  </si>
  <si>
    <t>Ф.F8r разд.4 стл.3 стр.1=Ф.F8r разд.4 стл.3 сумма стр.2-37</t>
  </si>
  <si>
    <t>Ф.F8r разд.4 стл.30 стр.1=Ф.F8r разд.4 стл.30 сумма стр.2-37</t>
  </si>
  <si>
    <t>Ф.F8r разд.4 стл.31 стр.1=Ф.F8r разд.4 стл.31 сумма стр.2-37</t>
  </si>
  <si>
    <t>Ф.F8r разд.4 стл.32 стр.1=Ф.F8r разд.4 стл.32 сумма стр.2-37</t>
  </si>
  <si>
    <t>Ф.F8r разд.4 стл.33 стр.1=Ф.F8r разд.4 стл.33 сумма стр.2-37</t>
  </si>
  <si>
    <t>Ф.F8r разд.4 стл.34 стр.1=Ф.F8r разд.4 стл.34 сумма стр.2-37</t>
  </si>
  <si>
    <t>Ф.F8r разд.4 стл.35 стр.1=Ф.F8r разд.4 стл.35 сумма стр.2-37</t>
  </si>
  <si>
    <t>Ф.F8r разд.4 стл.36 стр.1=Ф.F8r разд.4 стл.36 сумма стр.2-37</t>
  </si>
  <si>
    <t>Ф.F8r разд.4 стл.37 стр.1=Ф.F8r разд.4 стл.37 сумма стр.2-37</t>
  </si>
  <si>
    <t>Ф.F8r разд.4 стл.38 стр.1=Ф.F8r разд.4 стл.38 сумма стр.2-37</t>
  </si>
  <si>
    <t>Ф.F8r разд.4 стл.39 стр.1=Ф.F8r разд.4 стл.39 сумма стр.2-37</t>
  </si>
  <si>
    <t>Ф.F8r разд.4 стл.4 стр.1=Ф.F8r разд.4 стл.4 сумма стр.2-37</t>
  </si>
  <si>
    <t>Ф.F8r разд.4 стл.40 стр.1=Ф.F8r разд.4 стл.40 сумма стр.2-37</t>
  </si>
  <si>
    <t>Ф.F8r разд.4 стл.41 стр.1=Ф.F8r разд.4 стл.41 сумма стр.2-37</t>
  </si>
  <si>
    <t>Ф.F8r разд.4 стл.5 стр.1=Ф.F8r разд.4 стл.5 сумма стр.2-37</t>
  </si>
  <si>
    <t>Ф.F8r разд.4 стл.6 стр.1=Ф.F8r разд.4 стл.6 сумма стр.2-37</t>
  </si>
  <si>
    <t>Ф.F8r разд.4 стл.7 стр.1=Ф.F8r разд.4 стл.7 сумма стр.2-37</t>
  </si>
  <si>
    <t>Ф.F8r разд.4 стл.8 стр.1=Ф.F8r разд.4 стл.8 сумма стр.2-37</t>
  </si>
  <si>
    <t>Ф.F8r разд.4 стл.9 стр.1=Ф.F8r разд.4 стл.9 сумма стр.2-37</t>
  </si>
  <si>
    <t>392391</t>
  </si>
  <si>
    <t>Ф.F8r разд.4 стл.16 стр.1=Ф.F8r разд.3 стл.15 стр.1</t>
  </si>
  <si>
    <t>392392</t>
  </si>
  <si>
    <t>Ф.F8r разд.2 стл.12 стр.1=Ф.F8r разд.2 стл.4 стр.1+Ф.F8r разд.2 стл.6 стр.1+Ф.F8r разд.2 стл.8 стр.1+Ф.F8r разд.2 стл.10 стр.1</t>
  </si>
  <si>
    <t>Ф.F8r разд.2 стл.12 стр.2=Ф.F8r разд.2 стл.4 стр.2+Ф.F8r разд.2 стл.6 стр.2+Ф.F8r разд.2 стл.8 стр.2+Ф.F8r разд.2 стл.10 стр.2</t>
  </si>
  <si>
    <t>Ф.F8r разд.2 стл.12 стр.3=Ф.F8r разд.2 стл.4 стр.3+Ф.F8r разд.2 стл.6 стр.3+Ф.F8r разд.2 стл.8 стр.3+Ф.F8r разд.2 стл.10 стр.3</t>
  </si>
  <si>
    <t>Ф.F8r разд.2 стл.12 стр.4=Ф.F8r разд.2 стл.4 стр.4+Ф.F8r разд.2 стл.6 стр.4+Ф.F8r разд.2 стл.8 стр.4+Ф.F8r разд.2 стл.10 стр.4</t>
  </si>
  <si>
    <t>Ф.F8r разд.2 стл.12 стр.5=Ф.F8r разд.2 стл.4 стр.5+Ф.F8r разд.2 стл.6 стр.5+Ф.F8r разд.2 стл.8 стр.5+Ф.F8r разд.2 стл.10 стр.5</t>
  </si>
  <si>
    <t>Ф.F8r разд.2 стл.12 стр.6=Ф.F8r разд.2 стл.4 стр.6+Ф.F8r разд.2 стл.6 стр.6+Ф.F8r разд.2 стл.8 стр.6+Ф.F8r разд.2 стл.10 стр.6</t>
  </si>
  <si>
    <t>Ф.F8r разд.2 стл.12 стр.7=Ф.F8r разд.2 стл.4 стр.7+Ф.F8r разд.2 стл.6 стр.7+Ф.F8r разд.2 стл.8 стр.7+Ф.F8r разд.2 стл.10 стр.7</t>
  </si>
  <si>
    <t>392393</t>
  </si>
  <si>
    <t>Ф.F8r разд.4 стл.37 стр.1&gt;=Ф.F8r разд.4 стл.5 стр.1</t>
  </si>
  <si>
    <t>Ф.F8r разд.4 стл.37 стр.10&gt;=Ф.F8r разд.4 стл.5 стр.10</t>
  </si>
  <si>
    <t>Ф.F8r разд.4 стл.37 стр.11&gt;=Ф.F8r разд.4 стл.5 стр.11</t>
  </si>
  <si>
    <t>Ф.F8r разд.4 стл.37 стр.12&gt;=Ф.F8r разд.4 стл.5 стр.12</t>
  </si>
  <si>
    <t>Ф.F8r разд.4 стл.37 стр.13&gt;=Ф.F8r разд.4 стл.5 стр.13</t>
  </si>
  <si>
    <t>Ф.F8r разд.4 стл.37 стр.14&gt;=Ф.F8r разд.4 стл.5 стр.14</t>
  </si>
  <si>
    <t>Ф.F8r разд.4 стл.37 стр.15&gt;=Ф.F8r разд.4 стл.5 стр.15</t>
  </si>
  <si>
    <t>Ф.F8r разд.4 стл.37 стр.16&gt;=Ф.F8r разд.4 стл.5 стр.16</t>
  </si>
  <si>
    <t>Ф.F8r разд.4 стл.37 стр.17&gt;=Ф.F8r разд.4 стл.5 стр.17</t>
  </si>
  <si>
    <t>Ф.F8r разд.4 стл.37 стр.18&gt;=Ф.F8r разд.4 стл.5 стр.18</t>
  </si>
  <si>
    <t>Ф.F8r разд.4 стл.37 стр.19&gt;=Ф.F8r разд.4 стл.5 стр.19</t>
  </si>
  <si>
    <t>Ф.F8r разд.4 стл.37 стр.2&gt;=Ф.F8r разд.4 стл.5 стр.2</t>
  </si>
  <si>
    <t>Ф.F8r разд.4 стл.37 стр.20&gt;=Ф.F8r разд.4 стл.5 стр.20</t>
  </si>
  <si>
    <t>Ф.F8r разд.4 стл.37 стр.21&gt;=Ф.F8r разд.4 стл.5 стр.21</t>
  </si>
  <si>
    <t>Ф.F8r разд.4 стл.37 стр.22&gt;=Ф.F8r разд.4 стл.5 стр.22</t>
  </si>
  <si>
    <t>Ф.F8r разд.4 стл.37 стр.23&gt;=Ф.F8r разд.4 стл.5 стр.23</t>
  </si>
  <si>
    <t>Ф.F8r разд.4 стл.37 стр.24&gt;=Ф.F8r разд.4 стл.5 стр.24</t>
  </si>
  <si>
    <t>Ф.F8r разд.4 стл.37 стр.25&gt;=Ф.F8r разд.4 стл.5 стр.25</t>
  </si>
  <si>
    <t>Ф.F8r разд.4 стл.37 стр.26&gt;=Ф.F8r разд.4 стл.5 стр.26</t>
  </si>
  <si>
    <t>Ф.F8r разд.4 стл.37 стр.27&gt;=Ф.F8r разд.4 стл.5 стр.27</t>
  </si>
  <si>
    <t>Ф.F8r разд.4 стл.37 стр.28&gt;=Ф.F8r разд.4 стл.5 стр.28</t>
  </si>
  <si>
    <t>Ф.F8r разд.4 стл.37 стр.29&gt;=Ф.F8r разд.4 стл.5 стр.29</t>
  </si>
  <si>
    <t>Ф.F8r разд.4 стл.37 стр.3&gt;=Ф.F8r разд.4 стл.5 стр.3</t>
  </si>
  <si>
    <t>Ф.F8r разд.4 стл.37 стр.30&gt;=Ф.F8r разд.4 стл.5 стр.30</t>
  </si>
  <si>
    <t>Ф.F8r разд.4 стл.37 стр.31&gt;=Ф.F8r разд.4 стл.5 стр.31</t>
  </si>
  <si>
    <t>Ф.F8r разд.4 стл.37 стр.32&gt;=Ф.F8r разд.4 стл.5 стр.32</t>
  </si>
  <si>
    <t>Ф.F8r разд.4 стл.37 стр.33&gt;=Ф.F8r разд.4 стл.5 стр.33</t>
  </si>
  <si>
    <t>Ф.F8r разд.4 стл.37 стр.34&gt;=Ф.F8r разд.4 стл.5 стр.34</t>
  </si>
  <si>
    <t>Ф.F8r разд.4 стл.37 стр.35&gt;=Ф.F8r разд.4 стл.5 стр.35</t>
  </si>
  <si>
    <t>Ф.F8r разд.4 стл.37 стр.36&gt;=Ф.F8r разд.4 стл.5 стр.36</t>
  </si>
  <si>
    <t>Ф.F8r разд.4 стл.37 стр.37&gt;=Ф.F8r разд.4 стл.5 стр.37</t>
  </si>
  <si>
    <t>Ф.F8r разд.4 стл.37 стр.38&gt;=Ф.F8r разд.4 стл.5 стр.38</t>
  </si>
  <si>
    <t>Ф.F8r разд.4 стл.37 стр.39&gt;=Ф.F8r разд.4 стл.5 стр.39</t>
  </si>
  <si>
    <t>Ф.F8r разд.4 стл.37 стр.4&gt;=Ф.F8r разд.4 стл.5 стр.4</t>
  </si>
  <si>
    <t>Ф.F8r разд.4 стл.37 стр.40&gt;=Ф.F8r разд.4 стл.5 стр.40</t>
  </si>
  <si>
    <t>Ф.F8r разд.4 стл.37 стр.41&gt;=Ф.F8r разд.4 стл.5 стр.41</t>
  </si>
  <si>
    <t>Ф.F8r разд.4 стл.37 стр.42&gt;=Ф.F8r разд.4 стл.5 стр.42</t>
  </si>
  <si>
    <t>Ф.F8r разд.4 стл.37 стр.43&gt;=Ф.F8r разд.4 стл.5 стр.43</t>
  </si>
  <si>
    <t>Ф.F8r разд.4 стл.37 стр.44&gt;=Ф.F8r разд.4 стл.5 стр.44</t>
  </si>
  <si>
    <t>Ф.F8r разд.4 стл.37 стр.45&gt;=Ф.F8r разд.4 стл.5 стр.45</t>
  </si>
  <si>
    <t>Ф.F8r разд.4 стл.37 стр.46&gt;=Ф.F8r разд.4 стл.5 стр.46</t>
  </si>
  <si>
    <t>Ф.F8r разд.4 стл.37 стр.47&gt;=Ф.F8r разд.4 стл.5 стр.47</t>
  </si>
  <si>
    <t>Ф.F8r разд.4 стл.37 стр.48&gt;=Ф.F8r разд.4 стл.5 стр.48</t>
  </si>
  <si>
    <t>Ф.F8r разд.4 стл.37 стр.49&gt;=Ф.F8r разд.4 стл.5 стр.49</t>
  </si>
  <si>
    <t>Ф.F8r разд.4 стл.37 стр.5&gt;=Ф.F8r разд.4 стл.5 стр.5</t>
  </si>
  <si>
    <t>Ф.F8r разд.4 стл.37 стр.50&gt;=Ф.F8r разд.4 стл.5 стр.50</t>
  </si>
  <si>
    <t>Ф.F8r разд.4 стл.37 стр.51&gt;=Ф.F8r разд.4 стл.5 стр.51</t>
  </si>
  <si>
    <t>Ф.F8r разд.4 стл.37 стр.52&gt;=Ф.F8r разд.4 стл.5 стр.52</t>
  </si>
  <si>
    <t>Ф.F8r разд.4 стл.37 стр.53&gt;=Ф.F8r разд.4 стл.5 стр.53</t>
  </si>
  <si>
    <t>Ф.F8r разд.4 стл.37 стр.54&gt;=Ф.F8r разд.4 стл.5 стр.54</t>
  </si>
  <si>
    <t>Ф.F8r разд.4 стл.37 стр.6&gt;=Ф.F8r разд.4 стл.5 стр.6</t>
  </si>
  <si>
    <t>Ф.F8r разд.4 стл.37 стр.7&gt;=Ф.F8r разд.4 стл.5 стр.7</t>
  </si>
  <si>
    <t>Ф.F8r разд.4 стл.37 стр.8&gt;=Ф.F8r разд.4 стл.5 стр.8</t>
  </si>
  <si>
    <t>Ф.F8r разд.4 стл.37 стр.9&gt;=Ф.F8r разд.4 стл.5 стр.9</t>
  </si>
  <si>
    <t>392394</t>
  </si>
  <si>
    <t>Ф.F8r разд.4 стл.10 стр.1=Ф.F8r разд.3 стл.9 стр.1+Ф.F8r разд.3 стл.9 стр.9</t>
  </si>
  <si>
    <t>графы 9-13 строки 1 раздела 4 равны графам 8-12 строки 1, 9 раздела 3</t>
  </si>
  <si>
    <t>Ф.F8r разд.4 стл.11 стр.1=Ф.F8r разд.3 стл.10 стр.1+Ф.F8r разд.3 стл.10 стр.9</t>
  </si>
  <si>
    <t>Ф.F8r разд.4 стл.12 стр.1=Ф.F8r разд.3 стл.11 стр.1+Ф.F8r разд.3 стл.11 стр.9</t>
  </si>
  <si>
    <t>Ф.F8r разд.4 стл.13 стр.1=Ф.F8r разд.3 стл.12 стр.1+Ф.F8r разд.3 стл.12 стр.9</t>
  </si>
  <si>
    <t>Ф.F8r разд.4 стл.9 стр.1=Ф.F8r разд.3 стл.8 стр.1+Ф.F8r разд.3 стл.8 стр.9</t>
  </si>
  <si>
    <t>392395</t>
  </si>
  <si>
    <t>Ф.F8r разд.4 стл.1 стр.1=Ф.F8r разд.4 стл.1 сумма стр.43-45</t>
  </si>
  <si>
    <t>Ф.F8r разд.4 стл.10 стр.1=Ф.F8r разд.4 стл.10 сумма стр.43-45</t>
  </si>
  <si>
    <t>Ф.F8r разд.4 стл.11 стр.1=Ф.F8r разд.4 стл.11 сумма стр.43-45</t>
  </si>
  <si>
    <t>Ф.F8r разд.4 стл.12 стр.1=Ф.F8r разд.4 стл.12 сумма стр.43-45</t>
  </si>
  <si>
    <t>Ф.F8r разд.4 стл.13 стр.1=Ф.F8r разд.4 стл.13 сумма стр.43-45</t>
  </si>
  <si>
    <t>Ф.F8r разд.4 стл.14 стр.1=Ф.F8r разд.4 стл.14 сумма стр.43-45</t>
  </si>
  <si>
    <t>Ф.F8r разд.4 стл.15 стр.1=Ф.F8r разд.4 стл.15 сумма стр.43-45</t>
  </si>
  <si>
    <t>Ф.F8r разд.4 стл.16 стр.1=Ф.F8r разд.4 стл.16 сумма стр.43-45</t>
  </si>
  <si>
    <t>Ф.F8r разд.4 стл.17 стр.1=Ф.F8r разд.4 стл.17 сумма стр.43-45</t>
  </si>
  <si>
    <t>Ф.F8r разд.4 стл.18 стр.1=Ф.F8r разд.4 стл.18 сумма стр.43-45</t>
  </si>
  <si>
    <t>Ф.F8r разд.4 стл.19 стр.1=Ф.F8r разд.4 стл.19 сумма стр.43-45</t>
  </si>
  <si>
    <t>Ф.F8r разд.4 стл.2 стр.1=Ф.F8r разд.4 стл.2 сумма стр.43-45</t>
  </si>
  <si>
    <t>Ф.F8r разд.4 стл.20 стр.1=Ф.F8r разд.4 стл.20 сумма стр.43-45</t>
  </si>
  <si>
    <t>Ф.F8r разд.4 стл.21 стр.1=Ф.F8r разд.4 стл.21 сумма стр.43-45</t>
  </si>
  <si>
    <t>Ф.F8r разд.4 стл.22 стр.1=Ф.F8r разд.4 стл.22 сумма стр.43-45</t>
  </si>
  <si>
    <t>Ф.F8r разд.4 стл.23 стр.1=Ф.F8r разд.4 стл.23 сумма стр.43-45</t>
  </si>
  <si>
    <t>Ф.F8r разд.4 стл.24 стр.1=Ф.F8r разд.4 стл.24 сумма стр.43-45</t>
  </si>
  <si>
    <t>Ф.F8r разд.4 стл.25 стр.1=Ф.F8r разд.4 стл.25 сумма стр.43-45</t>
  </si>
  <si>
    <t>Ф.F8r разд.4 стл.26 стр.1=Ф.F8r разд.4 стл.26 сумма стр.43-45</t>
  </si>
  <si>
    <t>Ф.F8r разд.4 стл.27 стр.1=Ф.F8r разд.4 стл.27 сумма стр.43-45</t>
  </si>
  <si>
    <t>Ф.F8r разд.4 стл.28 стр.1=Ф.F8r разд.4 стл.28 сумма стр.43-45</t>
  </si>
  <si>
    <t>Ф.F8r разд.4 стл.29 стр.1=Ф.F8r разд.4 стл.29 сумма стр.43-45</t>
  </si>
  <si>
    <t>Ф.F8r разд.4 стл.3 стр.1=Ф.F8r разд.4 стл.3 сумма стр.43-45</t>
  </si>
  <si>
    <t>Ф.F8r разд.4 стл.30 стр.1=Ф.F8r разд.4 стл.30 сумма стр.43-45</t>
  </si>
  <si>
    <t>Ф.F8r разд.4 стл.31 стр.1=Ф.F8r разд.4 стл.31 сумма стр.43-45</t>
  </si>
  <si>
    <t>Ф.F8r разд.4 стл.32 стр.1=Ф.F8r разд.4 стл.32 сумма стр.43-45</t>
  </si>
  <si>
    <t>Ф.F8r разд.4 стл.33 стр.1=Ф.F8r разд.4 стл.33 сумма стр.43-45</t>
  </si>
  <si>
    <t>Ф.F8r разд.4 стл.34 стр.1=Ф.F8r разд.4 стл.34 сумма стр.43-45</t>
  </si>
  <si>
    <t>Ф.F8r разд.4 стл.35 стр.1=Ф.F8r разд.4 стл.35 сумма стр.43-45</t>
  </si>
  <si>
    <t>Ф.F8r разд.4 стл.36 стр.1=Ф.F8r разд.4 стл.36 сумма стр.43-45</t>
  </si>
  <si>
    <t>Ф.F8r разд.4 стл.37 стр.1=Ф.F8r разд.4 стл.37 сумма стр.43-45</t>
  </si>
  <si>
    <t>Ф.F8r разд.4 стл.38 стр.1=Ф.F8r разд.4 стл.38 сумма стр.43-45</t>
  </si>
  <si>
    <t>Ф.F8r разд.4 стл.39 стр.1=Ф.F8r разд.4 стл.39 сумма стр.43-45</t>
  </si>
  <si>
    <t>Ф.F8r разд.4 стл.4 стр.1=Ф.F8r разд.4 стл.4 сумма стр.43-45</t>
  </si>
  <si>
    <t>Ф.F8r разд.4 стл.40 стр.1=Ф.F8r разд.4 стл.40 сумма стр.43-45</t>
  </si>
  <si>
    <t>Ф.F8r разд.4 стл.41 стр.1=Ф.F8r разд.4 стл.41 сумма стр.43-45</t>
  </si>
  <si>
    <t>Ф.F8r разд.4 стл.5 стр.1=Ф.F8r разд.4 стл.5 сумма стр.43-45</t>
  </si>
  <si>
    <t>Ф.F8r разд.4 стл.6 стр.1=Ф.F8r разд.4 стл.6 сумма стр.43-45</t>
  </si>
  <si>
    <t>Ф.F8r разд.4 стл.7 стр.1=Ф.F8r разд.4 стл.7 сумма стр.43-45</t>
  </si>
  <si>
    <t>Ф.F8r разд.4 стл.8 стр.1=Ф.F8r разд.4 стл.8 сумма стр.43-45</t>
  </si>
  <si>
    <t>Ф.F8r разд.4 стл.9 стр.1=Ф.F8r разд.4 стл.9 сумма стр.43-45</t>
  </si>
  <si>
    <t>392396</t>
  </si>
  <si>
    <t>Ф.F8r разд.4 стл.1 стр.41&lt;=Ф.F8r разд.4 стл.1 стр.1</t>
  </si>
  <si>
    <t>Ф.F8r разд.4 стл.10 стр.41&lt;=Ф.F8r разд.4 стл.10 стр.1</t>
  </si>
  <si>
    <t>Ф.F8r разд.4 стл.11 стр.41&lt;=Ф.F8r разд.4 стл.11 стр.1</t>
  </si>
  <si>
    <t>Ф.F8r разд.4 стл.12 стр.41&lt;=Ф.F8r разд.4 стл.12 стр.1</t>
  </si>
  <si>
    <t>Ф.F8r разд.4 стл.13 стр.41&lt;=Ф.F8r разд.4 стл.13 стр.1</t>
  </si>
  <si>
    <t>Ф.F8r разд.4 стл.14 стр.41&lt;=Ф.F8r разд.4 стл.14 стр.1</t>
  </si>
  <si>
    <t>Ф.F8r разд.4 стл.15 стр.41&lt;=Ф.F8r разд.4 стл.15 стр.1</t>
  </si>
  <si>
    <t>Ф.F8r разд.4 стл.16 стр.41&lt;=Ф.F8r разд.4 стл.16 стр.1</t>
  </si>
  <si>
    <t>Ф.F8r разд.4 стл.17 стр.41&lt;=Ф.F8r разд.4 стл.17 стр.1</t>
  </si>
  <si>
    <t>Ф.F8r разд.4 стл.18 стр.41&lt;=Ф.F8r разд.4 стл.18 стр.1</t>
  </si>
  <si>
    <t>Ф.F8r разд.4 стл.19 стр.41&lt;=Ф.F8r разд.4 стл.19 стр.1</t>
  </si>
  <si>
    <t>Ф.F8r разд.4 стл.2 стр.41&lt;=Ф.F8r разд.4 стл.2 стр.1</t>
  </si>
  <si>
    <t>Ф.F8r разд.4 стл.20 стр.41&lt;=Ф.F8r разд.4 стл.20 стр.1</t>
  </si>
  <si>
    <t>Ф.F8r разд.4 стл.21 стр.41&lt;=Ф.F8r разд.4 стл.21 стр.1</t>
  </si>
  <si>
    <t>Ф.F8r разд.4 стл.22 стр.41&lt;=Ф.F8r разд.4 стл.22 стр.1</t>
  </si>
  <si>
    <t>Ф.F8r разд.4 стл.23 стр.41&lt;=Ф.F8r разд.4 стл.23 стр.1</t>
  </si>
  <si>
    <t>Ф.F8r разд.4 стл.24 стр.41&lt;=Ф.F8r разд.4 стл.24 стр.1</t>
  </si>
  <si>
    <t>Ф.F8r разд.4 стл.25 стр.41&lt;=Ф.F8r разд.4 стл.25 стр.1</t>
  </si>
  <si>
    <t>Ф.F8r разд.4 стл.26 стр.41&lt;=Ф.F8r разд.4 стл.26 стр.1</t>
  </si>
  <si>
    <t>Ф.F8r разд.4 стл.27 стр.41&lt;=Ф.F8r разд.4 стл.27 стр.1</t>
  </si>
  <si>
    <t>Ф.F8r разд.4 стл.28 стр.41&lt;=Ф.F8r разд.4 стл.28 стр.1</t>
  </si>
  <si>
    <t>Ф.F8r разд.4 стл.29 стр.41&lt;=Ф.F8r разд.4 стл.29 стр.1</t>
  </si>
  <si>
    <t>Ф.F8r разд.4 стл.3 стр.41&lt;=Ф.F8r разд.4 стл.3 стр.1</t>
  </si>
  <si>
    <t>Ф.F8r разд.4 стл.30 стр.41&lt;=Ф.F8r разд.4 стл.30 стр.1</t>
  </si>
  <si>
    <t>Ф.F8r разд.4 стл.31 стр.41&lt;=Ф.F8r разд.4 стл.31 стр.1</t>
  </si>
  <si>
    <t>Ф.F8r разд.4 стл.32 стр.41&lt;=Ф.F8r разд.4 стл.32 стр.1</t>
  </si>
  <si>
    <t>Ф.F8r разд.4 стл.33 стр.41&lt;=Ф.F8r разд.4 стл.33 стр.1</t>
  </si>
  <si>
    <t>Ф.F8r разд.4 стл.34 стр.41&lt;=Ф.F8r разд.4 стл.34 стр.1</t>
  </si>
  <si>
    <t>Ф.F8r разд.4 стл.35 стр.41&lt;=Ф.F8r разд.4 стл.35 стр.1</t>
  </si>
  <si>
    <t>Ф.F8r разд.4 стл.36 стр.41&lt;=Ф.F8r разд.4 стл.36 стр.1</t>
  </si>
  <si>
    <t>Ф.F8r разд.4 стл.37 стр.41&lt;=Ф.F8r разд.4 стл.37 стр.1</t>
  </si>
  <si>
    <t>Ф.F8r разд.4 стл.38 стр.41&lt;=Ф.F8r разд.4 стл.38 стр.1</t>
  </si>
  <si>
    <t>Ф.F8r разд.4 стл.39 стр.41&lt;=Ф.F8r разд.4 стл.39 стр.1</t>
  </si>
  <si>
    <t>Ф.F8r разд.4 стл.4 стр.41&lt;=Ф.F8r разд.4 стл.4 стр.1</t>
  </si>
  <si>
    <t>Ф.F8r разд.4 стл.40 стр.41&lt;=Ф.F8r разд.4 стл.40 стр.1</t>
  </si>
  <si>
    <t>Ф.F8r разд.4 стл.41 стр.41&lt;=Ф.F8r разд.4 стл.41 стр.1</t>
  </si>
  <si>
    <t>Ф.F8r разд.4 стл.5 стр.41&lt;=Ф.F8r разд.4 стл.5 стр.1</t>
  </si>
  <si>
    <t>Ф.F8r разд.4 стл.6 стр.41&lt;=Ф.F8r разд.4 стл.6 стр.1</t>
  </si>
  <si>
    <t>Ф.F8r разд.4 стл.7 стр.41&lt;=Ф.F8r разд.4 стл.7 стр.1</t>
  </si>
  <si>
    <t>Ф.F8r разд.4 стл.8 стр.41&lt;=Ф.F8r разд.4 стл.8 стр.1</t>
  </si>
  <si>
    <t>Ф.F8r разд.4 стл.9 стр.41&lt;=Ф.F8r разд.4 стл.9 стр.1</t>
  </si>
  <si>
    <t>392397</t>
  </si>
  <si>
    <t>Ф.F8r разд.4 стл.1 стр.40&lt;=Ф.F8r разд.4 стл.1 стр.1</t>
  </si>
  <si>
    <t>Ф.F8r разд.4 стл.10 стр.40&lt;=Ф.F8r разд.4 стл.10 стр.1</t>
  </si>
  <si>
    <t>Ф.F8r разд.4 стл.11 стр.40&lt;=Ф.F8r разд.4 стл.11 стр.1</t>
  </si>
  <si>
    <t>Ф.F8r разд.4 стл.12 стр.40&lt;=Ф.F8r разд.4 стл.12 стр.1</t>
  </si>
  <si>
    <t>Ф.F8r разд.4 стл.13 стр.40&lt;=Ф.F8r разд.4 стл.13 стр.1</t>
  </si>
  <si>
    <t>Ф.F8r разд.4 стл.14 стр.40&lt;=Ф.F8r разд.4 стл.14 стр.1</t>
  </si>
  <si>
    <t>Ф.F8r разд.4 стл.15 стр.40&lt;=Ф.F8r разд.4 стл.15 стр.1</t>
  </si>
  <si>
    <t>Ф.F8r разд.4 стл.16 стр.40&lt;=Ф.F8r разд.4 стл.16 стр.1</t>
  </si>
  <si>
    <t>Ф.F8r разд.4 стл.17 стр.40&lt;=Ф.F8r разд.4 стл.17 стр.1</t>
  </si>
  <si>
    <t>Ф.F8r разд.4 стл.18 стр.40&lt;=Ф.F8r разд.4 стл.18 стр.1</t>
  </si>
  <si>
    <t>Ф.F8r разд.4 стл.19 стр.40&lt;=Ф.F8r разд.4 стл.19 стр.1</t>
  </si>
  <si>
    <t>Ф.F8r разд.4 стл.2 стр.40&lt;=Ф.F8r разд.4 стл.2 стр.1</t>
  </si>
  <si>
    <t>Ф.F8r разд.4 стл.20 стр.40&lt;=Ф.F8r разд.4 стл.20 стр.1</t>
  </si>
  <si>
    <t>Ф.F8r разд.4 стл.21 стр.40&lt;=Ф.F8r разд.4 стл.21 стр.1</t>
  </si>
  <si>
    <t>Ф.F8r разд.4 стл.22 стр.40&lt;=Ф.F8r разд.4 стл.22 стр.1</t>
  </si>
  <si>
    <t>Ф.F8r разд.4 стл.23 стр.40&lt;=Ф.F8r разд.4 стл.23 стр.1</t>
  </si>
  <si>
    <t>Ф.F8r разд.4 стл.24 стр.40&lt;=Ф.F8r разд.4 стл.24 стр.1</t>
  </si>
  <si>
    <t>Ф.F8r разд.4 стл.25 стр.40&lt;=Ф.F8r разд.4 стл.25 стр.1</t>
  </si>
  <si>
    <t>Ф.F8r разд.4 стл.26 стр.40&lt;=Ф.F8r разд.4 стл.26 стр.1</t>
  </si>
  <si>
    <t>Ф.F8r разд.4 стл.27 стр.40&lt;=Ф.F8r разд.4 стл.27 стр.1</t>
  </si>
  <si>
    <t>Ф.F8r разд.4 стл.28 стр.40&lt;=Ф.F8r разд.4 стл.28 стр.1</t>
  </si>
  <si>
    <t>Ф.F8r разд.4 стл.29 стр.40&lt;=Ф.F8r разд.4 стл.29 стр.1</t>
  </si>
  <si>
    <t>Ф.F8r разд.4 стл.3 стр.40&lt;=Ф.F8r разд.4 стл.3 стр.1</t>
  </si>
  <si>
    <t>Ф.F8r разд.4 стл.30 стр.40&lt;=Ф.F8r разд.4 стл.30 стр.1</t>
  </si>
  <si>
    <t>Ф.F8r разд.4 стл.31 стр.40&lt;=Ф.F8r разд.4 стл.31 стр.1</t>
  </si>
  <si>
    <t>Ф.F8r разд.4 стл.32 стр.40&lt;=Ф.F8r разд.4 стл.32 стр.1</t>
  </si>
  <si>
    <t>Ф.F8r разд.4 стл.33 стр.40&lt;=Ф.F8r разд.4 стл.33 стр.1</t>
  </si>
  <si>
    <t>Ф.F8r разд.4 стл.34 стр.40&lt;=Ф.F8r разд.4 стл.34 стр.1</t>
  </si>
  <si>
    <t>Ф.F8r разд.4 стл.35 стр.40&lt;=Ф.F8r разд.4 стл.35 стр.1</t>
  </si>
  <si>
    <t>Ф.F8r разд.4 стл.36 стр.40&lt;=Ф.F8r разд.4 стл.36 стр.1</t>
  </si>
  <si>
    <t>Ф.F8r разд.4 стл.37 стр.40&lt;=Ф.F8r разд.4 стл.37 стр.1</t>
  </si>
  <si>
    <t>Ф.F8r разд.4 стл.38 стр.40&lt;=Ф.F8r разд.4 стл.38 стр.1</t>
  </si>
  <si>
    <t>Ф.F8r разд.4 стл.39 стр.40&lt;=Ф.F8r разд.4 стл.39 стр.1</t>
  </si>
  <si>
    <t>Ф.F8r разд.4 стл.4 стр.40&lt;=Ф.F8r разд.4 стл.4 стр.1</t>
  </si>
  <si>
    <t>Ф.F8r разд.4 стл.40 стр.40&lt;=Ф.F8r разд.4 стл.40 стр.1</t>
  </si>
  <si>
    <t>Ф.F8r разд.4 стл.41 стр.40&lt;=Ф.F8r разд.4 стл.41 стр.1</t>
  </si>
  <si>
    <t>Ф.F8r разд.4 стл.5 стр.40&lt;=Ф.F8r разд.4 стл.5 стр.1</t>
  </si>
  <si>
    <t>Ф.F8r разд.4 стл.6 стр.40&lt;=Ф.F8r разд.4 стл.6 стр.1</t>
  </si>
  <si>
    <t>Ф.F8r разд.4 стл.7 стр.40&lt;=Ф.F8r разд.4 стл.7 стр.1</t>
  </si>
  <si>
    <t>Ф.F8r разд.4 стл.8 стр.40&lt;=Ф.F8r разд.4 стл.8 стр.1</t>
  </si>
  <si>
    <t>Ф.F8r разд.4 стл.9 стр.40&lt;=Ф.F8r разд.4 стл.9 стр.1</t>
  </si>
  <si>
    <t>392398</t>
  </si>
  <si>
    <t>Ф.F8r разд.4 стл.1 стр.39&lt;=Ф.F8r разд.4 стл.1 стр.1</t>
  </si>
  <si>
    <t>Ф.F8r разд.4 стл.10 стр.39&lt;=Ф.F8r разд.4 стл.10 стр.1</t>
  </si>
  <si>
    <t>Ф.F8r разд.4 стл.11 стр.39&lt;=Ф.F8r разд.4 стл.11 стр.1</t>
  </si>
  <si>
    <t>Ф.F8r разд.4 стл.12 стр.39&lt;=Ф.F8r разд.4 стл.12 стр.1</t>
  </si>
  <si>
    <t>Ф.F8r разд.4 стл.13 стр.39&lt;=Ф.F8r разд.4 стл.13 стр.1</t>
  </si>
  <si>
    <t>Ф.F8r разд.4 стл.14 стр.39&lt;=Ф.F8r разд.4 стл.14 стр.1</t>
  </si>
  <si>
    <t>Ф.F8r разд.4 стл.15 стр.39&lt;=Ф.F8r разд.4 стл.15 стр.1</t>
  </si>
  <si>
    <t>Ф.F8r разд.4 стл.16 стр.39&lt;=Ф.F8r разд.4 стл.16 стр.1</t>
  </si>
  <si>
    <t>Ф.F8r разд.4 стл.17 стр.39&lt;=Ф.F8r разд.4 стл.17 стр.1</t>
  </si>
  <si>
    <t>Ф.F8r разд.4 стл.18 стр.39&lt;=Ф.F8r разд.4 стл.18 стр.1</t>
  </si>
  <si>
    <t>Ф.F8r разд.4 стл.19 стр.39&lt;=Ф.F8r разд.4 стл.19 стр.1</t>
  </si>
  <si>
    <t>Ф.F8r разд.4 стл.2 стр.39&lt;=Ф.F8r разд.4 стл.2 стр.1</t>
  </si>
  <si>
    <t>Ф.F8r разд.4 стл.20 стр.39&lt;=Ф.F8r разд.4 стл.20 стр.1</t>
  </si>
  <si>
    <t>Ф.F8r разд.4 стл.21 стр.39&lt;=Ф.F8r разд.4 стл.21 стр.1</t>
  </si>
  <si>
    <t>Ф.F8r разд.4 стл.22 стр.39&lt;=Ф.F8r разд.4 стл.22 стр.1</t>
  </si>
  <si>
    <t>Ф.F8r разд.4 стл.23 стр.39&lt;=Ф.F8r разд.4 стл.23 стр.1</t>
  </si>
  <si>
    <t>Ф.F8r разд.4 стл.24 стр.39&lt;=Ф.F8r разд.4 стл.24 стр.1</t>
  </si>
  <si>
    <t>Ф.F8r разд.4 стл.25 стр.39&lt;=Ф.F8r разд.4 стл.25 стр.1</t>
  </si>
  <si>
    <t>Ф.F8r разд.4 стл.26 стр.39&lt;=Ф.F8r разд.4 стл.26 стр.1</t>
  </si>
  <si>
    <t>Ф.F8r разд.4 стл.27 стр.39&lt;=Ф.F8r разд.4 стл.27 стр.1</t>
  </si>
  <si>
    <t>Ф.F8r разд.4 стл.28 стр.39&lt;=Ф.F8r разд.4 стл.28 стр.1</t>
  </si>
  <si>
    <t>Ф.F8r разд.4 стл.29 стр.39&lt;=Ф.F8r разд.4 стл.29 стр.1</t>
  </si>
  <si>
    <t>Ф.F8r разд.4 стл.3 стр.39&lt;=Ф.F8r разд.4 стл.3 стр.1</t>
  </si>
  <si>
    <t>Ф.F8r разд.4 стл.30 стр.39&lt;=Ф.F8r разд.4 стл.30 стр.1</t>
  </si>
  <si>
    <t>Ф.F8r разд.4 стл.31 стр.39&lt;=Ф.F8r разд.4 стл.31 стр.1</t>
  </si>
  <si>
    <t>Ф.F8r разд.4 стл.32 стр.39&lt;=Ф.F8r разд.4 стл.32 стр.1</t>
  </si>
  <si>
    <t>Ф.F8r разд.4 стл.33 стр.39&lt;=Ф.F8r разд.4 стл.33 стр.1</t>
  </si>
  <si>
    <t>Ф.F8r разд.4 стл.34 стр.39&lt;=Ф.F8r разд.4 стл.34 стр.1</t>
  </si>
  <si>
    <t>Ф.F8r разд.4 стл.35 стр.39&lt;=Ф.F8r разд.4 стл.35 стр.1</t>
  </si>
  <si>
    <t>Ф.F8r разд.4 стл.36 стр.39&lt;=Ф.F8r разд.4 стл.36 стр.1</t>
  </si>
  <si>
    <t>Ф.F8r разд.4 стл.37 стр.39&lt;=Ф.F8r разд.4 стл.37 стр.1</t>
  </si>
  <si>
    <t>Ф.F8r разд.4 стл.38 стр.39&lt;=Ф.F8r разд.4 стл.38 стр.1</t>
  </si>
  <si>
    <t>Ф.F8r разд.4 стл.39 стр.39&lt;=Ф.F8r разд.4 стл.39 стр.1</t>
  </si>
  <si>
    <t>Ф.F8r разд.4 стл.4 стр.39&lt;=Ф.F8r разд.4 стл.4 стр.1</t>
  </si>
  <si>
    <t>Ф.F8r разд.4 стл.40 стр.39&lt;=Ф.F8r разд.4 стл.40 стр.1</t>
  </si>
  <si>
    <t>Ф.F8r разд.4 стл.41 стр.39&lt;=Ф.F8r разд.4 стл.41 стр.1</t>
  </si>
  <si>
    <t>Ф.F8r разд.4 стл.5 стр.39&lt;=Ф.F8r разд.4 стл.5 стр.1</t>
  </si>
  <si>
    <t>Ф.F8r разд.4 стл.6 стр.39&lt;=Ф.F8r разд.4 стл.6 стр.1</t>
  </si>
  <si>
    <t>Ф.F8r разд.4 стл.7 стр.39&lt;=Ф.F8r разд.4 стл.7 стр.1</t>
  </si>
  <si>
    <t>Ф.F8r разд.4 стл.8 стр.39&lt;=Ф.F8r разд.4 стл.8 стр.1</t>
  </si>
  <si>
    <t>Ф.F8r разд.4 стл.9 стр.39&lt;=Ф.F8r разд.4 стл.9 стр.1</t>
  </si>
  <si>
    <t>392399</t>
  </si>
  <si>
    <t>Ф.F8r разд.4 стл.1 стр.52&lt;=Ф.F8r разд.4 стл.1 стр.1</t>
  </si>
  <si>
    <t>Ф.F8r разд.4 стл.10 стр.52&lt;=Ф.F8r разд.4 стл.10 стр.1</t>
  </si>
  <si>
    <t>Ф.F8r разд.4 стл.11 стр.52&lt;=Ф.F8r разд.4 стл.11 стр.1</t>
  </si>
  <si>
    <t>Ф.F8r разд.4 стл.12 стр.52&lt;=Ф.F8r разд.4 стл.12 стр.1</t>
  </si>
  <si>
    <t>Ф.F8r разд.4 стл.13 стр.52&lt;=Ф.F8r разд.4 стл.13 стр.1</t>
  </si>
  <si>
    <t>Ф.F8r разд.4 стл.14 стр.52&lt;=Ф.F8r разд.4 стл.14 стр.1</t>
  </si>
  <si>
    <t>Ф.F8r разд.4 стл.15 стр.52&lt;=Ф.F8r разд.4 стл.15 стр.1</t>
  </si>
  <si>
    <t>Ф.F8r разд.4 стл.16 стр.52&lt;=Ф.F8r разд.4 стл.16 стр.1</t>
  </si>
  <si>
    <t>Ф.F8r разд.4 стл.17 стр.52&lt;=Ф.F8r разд.4 стл.17 стр.1</t>
  </si>
  <si>
    <t>Ф.F8r разд.4 стл.18 стр.52&lt;=Ф.F8r разд.4 стл.18 стр.1</t>
  </si>
  <si>
    <t>Ф.F8r разд.4 стл.19 стр.52&lt;=Ф.F8r разд.4 стл.19 стр.1</t>
  </si>
  <si>
    <t>Ф.F8r разд.4 стл.2 стр.52&lt;=Ф.F8r разд.4 стл.2 стр.1</t>
  </si>
  <si>
    <t>Ф.F8r разд.4 стл.20 стр.52&lt;=Ф.F8r разд.4 стл.20 стр.1</t>
  </si>
  <si>
    <t>Ф.F8r разд.4 стл.21 стр.52&lt;=Ф.F8r разд.4 стл.21 стр.1</t>
  </si>
  <si>
    <t>Ф.F8r разд.4 стл.22 стр.52&lt;=Ф.F8r разд.4 стл.22 стр.1</t>
  </si>
  <si>
    <t>Ф.F8r разд.4 стл.23 стр.52&lt;=Ф.F8r разд.4 стл.23 стр.1</t>
  </si>
  <si>
    <t>Ф.F8r разд.4 стл.24 стр.52&lt;=Ф.F8r разд.4 стл.24 стр.1</t>
  </si>
  <si>
    <t>Ф.F8r разд.4 стл.25 стр.52&lt;=Ф.F8r разд.4 стл.25 стр.1</t>
  </si>
  <si>
    <t>Ф.F8r разд.4 стл.26 стр.52&lt;=Ф.F8r разд.4 стл.26 стр.1</t>
  </si>
  <si>
    <t>Ф.F8r разд.4 стл.27 стр.52&lt;=Ф.F8r разд.4 стл.27 стр.1</t>
  </si>
  <si>
    <t>Ф.F8r разд.4 стл.28 стр.52&lt;=Ф.F8r разд.4 стл.28 стр.1</t>
  </si>
  <si>
    <t>Ф.F8r разд.4 стл.29 стр.52&lt;=Ф.F8r разд.4 стл.29 стр.1</t>
  </si>
  <si>
    <t>Ф.F8r разд.4 стл.3 стр.52&lt;=Ф.F8r разд.4 стл.3 стр.1</t>
  </si>
  <si>
    <t>Ф.F8r разд.4 стл.30 стр.52&lt;=Ф.F8r разд.4 стл.30 стр.1</t>
  </si>
  <si>
    <t>Ф.F8r разд.4 стл.31 стр.52&lt;=Ф.F8r разд.4 стл.31 стр.1</t>
  </si>
  <si>
    <t>Ф.F8r разд.4 стл.32 стр.52&lt;=Ф.F8r разд.4 стл.32 стр.1</t>
  </si>
  <si>
    <t>Ф.F8r разд.4 стл.33 стр.52&lt;=Ф.F8r разд.4 стл.33 стр.1</t>
  </si>
  <si>
    <t>Ф.F8r разд.4 стл.34 стр.52&lt;=Ф.F8r разд.4 стл.34 стр.1</t>
  </si>
  <si>
    <t>Ф.F8r разд.4 стл.35 стр.52&lt;=Ф.F8r разд.4 стл.35 стр.1</t>
  </si>
  <si>
    <t>Ф.F8r разд.4 стл.36 стр.52&lt;=Ф.F8r разд.4 стл.36 стр.1</t>
  </si>
  <si>
    <t>Ф.F8r разд.4 стл.37 стр.52&lt;=Ф.F8r разд.4 стл.37 стр.1</t>
  </si>
  <si>
    <t>Ф.F8r разд.4 стл.38 стр.52&lt;=Ф.F8r разд.4 стл.38 стр.1</t>
  </si>
  <si>
    <t>Ф.F8r разд.4 стл.39 стр.52&lt;=Ф.F8r разд.4 стл.39 стр.1</t>
  </si>
  <si>
    <t>Ф.F8r разд.4 стл.4 стр.52&lt;=Ф.F8r разд.4 стл.4 стр.1</t>
  </si>
  <si>
    <t>Ф.F8r разд.4 стл.40 стр.52&lt;=Ф.F8r разд.4 стл.40 стр.1</t>
  </si>
  <si>
    <t>Ф.F8r разд.4 стл.41 стр.52&lt;=Ф.F8r разд.4 стл.41 стр.1</t>
  </si>
  <si>
    <t>Ф.F8r разд.4 стл.5 стр.52&lt;=Ф.F8r разд.4 стл.5 стр.1</t>
  </si>
  <si>
    <t>Ф.F8r разд.4 стл.6 стр.52&lt;=Ф.F8r разд.4 стл.6 стр.1</t>
  </si>
  <si>
    <t>Ф.F8r разд.4 стл.7 стр.52&lt;=Ф.F8r разд.4 стл.7 стр.1</t>
  </si>
  <si>
    <t>Ф.F8r разд.4 стл.8 стр.52&lt;=Ф.F8r разд.4 стл.8 стр.1</t>
  </si>
  <si>
    <t>Ф.F8r разд.4 стл.9 стр.52&lt;=Ф.F8r разд.4 стл.9 стр.1</t>
  </si>
  <si>
    <t>392400</t>
  </si>
  <si>
    <t>Ф.F8r разд.4 стл.1 стр.38&lt;=Ф.F8r разд.4 стл.1 стр.1</t>
  </si>
  <si>
    <t>Ф.F8r разд.4 стл.10 стр.38&lt;=Ф.F8r разд.4 стл.10 стр.1</t>
  </si>
  <si>
    <t>Ф.F8r разд.4 стл.11 стр.38&lt;=Ф.F8r разд.4 стл.11 стр.1</t>
  </si>
  <si>
    <t>Ф.F8r разд.4 стл.12 стр.38&lt;=Ф.F8r разд.4 стл.12 стр.1</t>
  </si>
  <si>
    <t>Ф.F8r разд.4 стл.13 стр.38&lt;=Ф.F8r разд.4 стл.13 стр.1</t>
  </si>
  <si>
    <t>Ф.F8r разд.4 стл.14 стр.38&lt;=Ф.F8r разд.4 стл.14 стр.1</t>
  </si>
  <si>
    <t>Ф.F8r разд.4 стл.15 стр.38&lt;=Ф.F8r разд.4 стл.15 стр.1</t>
  </si>
  <si>
    <t>Ф.F8r разд.4 стл.16 стр.38&lt;=Ф.F8r разд.4 стл.16 стр.1</t>
  </si>
  <si>
    <t>Ф.F8r разд.4 стл.17 стр.38&lt;=Ф.F8r разд.4 стл.17 стр.1</t>
  </si>
  <si>
    <t>Ф.F8r разд.4 стл.18 стр.38&lt;=Ф.F8r разд.4 стл.18 стр.1</t>
  </si>
  <si>
    <t>Ф.F8r разд.4 стл.19 стр.38&lt;=Ф.F8r разд.4 стл.19 стр.1</t>
  </si>
  <si>
    <t>Ф.F8r разд.4 стл.2 стр.38&lt;=Ф.F8r разд.4 стл.2 стр.1</t>
  </si>
  <si>
    <t>Ф.F8r разд.4 стл.20 стр.38&lt;=Ф.F8r разд.4 стл.20 стр.1</t>
  </si>
  <si>
    <t>Ф.F8r разд.4 стл.21 стр.38&lt;=Ф.F8r разд.4 стл.21 стр.1</t>
  </si>
  <si>
    <t>Ф.F8r разд.4 стл.22 стр.38&lt;=Ф.F8r разд.4 стл.22 стр.1</t>
  </si>
  <si>
    <t>Ф.F8r разд.4 стл.23 стр.38&lt;=Ф.F8r разд.4 стл.23 стр.1</t>
  </si>
  <si>
    <t>Ф.F8r разд.4 стл.24 стр.38&lt;=Ф.F8r разд.4 стл.24 стр.1</t>
  </si>
  <si>
    <t>Ф.F8r разд.4 стл.25 стр.38&lt;=Ф.F8r разд.4 стл.25 стр.1</t>
  </si>
  <si>
    <t>Ф.F8r разд.4 стл.26 стр.38&lt;=Ф.F8r разд.4 стл.26 стр.1</t>
  </si>
  <si>
    <t>Ф.F8r разд.4 стл.27 стр.38&lt;=Ф.F8r разд.4 стл.27 стр.1</t>
  </si>
  <si>
    <t>Ф.F8r разд.4 стл.28 стр.38&lt;=Ф.F8r разд.4 стл.28 стр.1</t>
  </si>
  <si>
    <t>Ф.F8r разд.4 стл.29 стр.38&lt;=Ф.F8r разд.4 стл.29 стр.1</t>
  </si>
  <si>
    <t>Ф.F8r разд.4 стл.3 стр.38&lt;=Ф.F8r разд.4 стл.3 стр.1</t>
  </si>
  <si>
    <t>Ф.F8r разд.4 стл.30 стр.38&lt;=Ф.F8r разд.4 стл.30 стр.1</t>
  </si>
  <si>
    <t>Ф.F8r разд.4 стл.31 стр.38&lt;=Ф.F8r разд.4 стл.31 стр.1</t>
  </si>
  <si>
    <t>Ф.F8r разд.4 стл.32 стр.38&lt;=Ф.F8r разд.4 стл.32 стр.1</t>
  </si>
  <si>
    <t>Ф.F8r разд.4 стл.33 стр.38&lt;=Ф.F8r разд.4 стл.33 стр.1</t>
  </si>
  <si>
    <t>Ф.F8r разд.4 стл.34 стр.38&lt;=Ф.F8r разд.4 стл.34 стр.1</t>
  </si>
  <si>
    <t>Ф.F8r разд.4 стл.35 стр.38&lt;=Ф.F8r разд.4 стл.35 стр.1</t>
  </si>
  <si>
    <t>Ф.F8r разд.4 стл.36 стр.38&lt;=Ф.F8r разд.4 стл.36 стр.1</t>
  </si>
  <si>
    <t>Ф.F8r разд.4 стл.37 стр.38&lt;=Ф.F8r разд.4 стл.37 стр.1</t>
  </si>
  <si>
    <t>Ф.F8r разд.4 стл.38 стр.38&lt;=Ф.F8r разд.4 стл.38 стр.1</t>
  </si>
  <si>
    <t>Ф.F8r разд.4 стл.39 стр.38&lt;=Ф.F8r разд.4 стл.39 стр.1</t>
  </si>
  <si>
    <t>Ф.F8r разд.4 стл.4 стр.38&lt;=Ф.F8r разд.4 стл.4 стр.1</t>
  </si>
  <si>
    <t>Ф.F8r разд.4 стл.40 стр.38&lt;=Ф.F8r разд.4 стл.40 стр.1</t>
  </si>
  <si>
    <t>Ф.F8r разд.4 стл.41 стр.38&lt;=Ф.F8r разд.4 стл.41 стр.1</t>
  </si>
  <si>
    <t>Ф.F8r разд.4 стл.5 стр.38&lt;=Ф.F8r разд.4 стл.5 стр.1</t>
  </si>
  <si>
    <t>Ф.F8r разд.4 стл.6 стр.38&lt;=Ф.F8r разд.4 стл.6 стр.1</t>
  </si>
  <si>
    <t>Ф.F8r разд.4 стл.7 стр.38&lt;=Ф.F8r разд.4 стл.7 стр.1</t>
  </si>
  <si>
    <t>Ф.F8r разд.4 стл.8 стр.38&lt;=Ф.F8r разд.4 стл.8 стр.1</t>
  </si>
  <si>
    <t>Ф.F8r разд.4 стл.9 стр.38&lt;=Ф.F8r разд.4 стл.9 стр.1</t>
  </si>
  <si>
    <t>392401</t>
  </si>
  <si>
    <t>Ф.F8r разд.4 стл.1 стр.42&lt;=Ф.F8r разд.4 стл.1 стр.1</t>
  </si>
  <si>
    <t>Ф.F8r разд.4 стл.10 стр.42&lt;=Ф.F8r разд.4 стл.10 стр.1</t>
  </si>
  <si>
    <t>Ф.F8r разд.4 стл.11 стр.42&lt;=Ф.F8r разд.4 стл.11 стр.1</t>
  </si>
  <si>
    <t>Ф.F8r разд.4 стл.12 стр.42&lt;=Ф.F8r разд.4 стл.12 стр.1</t>
  </si>
  <si>
    <t>Ф.F8r разд.4 стл.13 стр.42&lt;=Ф.F8r разд.4 стл.13 стр.1</t>
  </si>
  <si>
    <t>Ф.F8r разд.4 стл.14 стр.42&lt;=Ф.F8r разд.4 стл.14 стр.1</t>
  </si>
  <si>
    <t>Ф.F8r разд.4 стл.15 стр.42&lt;=Ф.F8r разд.4 стл.15 стр.1</t>
  </si>
  <si>
    <t>Ф.F8r разд.4 стл.16 стр.42&lt;=Ф.F8r разд.4 стл.16 стр.1</t>
  </si>
  <si>
    <t>Ф.F8r разд.4 стл.17 стр.42&lt;=Ф.F8r разд.4 стл.17 стр.1</t>
  </si>
  <si>
    <t>Ф.F8r разд.4 стл.18 стр.42&lt;=Ф.F8r разд.4 стл.18 стр.1</t>
  </si>
  <si>
    <t>Ф.F8r разд.4 стл.19 стр.42&lt;=Ф.F8r разд.4 стл.19 стр.1</t>
  </si>
  <si>
    <t>Ф.F8r разд.4 стл.2 стр.42&lt;=Ф.F8r разд.4 стл.2 стр.1</t>
  </si>
  <si>
    <t>Ф.F8r разд.4 стл.20 стр.42&lt;=Ф.F8r разд.4 стл.20 стр.1</t>
  </si>
  <si>
    <t>Ф.F8r разд.4 стл.21 стр.42&lt;=Ф.F8r разд.4 стл.21 стр.1</t>
  </si>
  <si>
    <t>Ф.F8r разд.4 стл.22 стр.42&lt;=Ф.F8r разд.4 стл.22 стр.1</t>
  </si>
  <si>
    <t>Ф.F8r разд.4 стл.23 стр.42&lt;=Ф.F8r разд.4 стл.23 стр.1</t>
  </si>
  <si>
    <t>Ф.F8r разд.4 стл.24 стр.42&lt;=Ф.F8r разд.4 стл.24 стр.1</t>
  </si>
  <si>
    <t>Ф.F8r разд.4 стл.25 стр.42&lt;=Ф.F8r разд.4 стл.25 стр.1</t>
  </si>
  <si>
    <t>Ф.F8r разд.4 стл.26 стр.42&lt;=Ф.F8r разд.4 стл.26 стр.1</t>
  </si>
  <si>
    <t>Ф.F8r разд.4 стл.27 стр.42&lt;=Ф.F8r разд.4 стл.27 стр.1</t>
  </si>
  <si>
    <t>Ф.F8r разд.4 стл.28 стр.42&lt;=Ф.F8r разд.4 стл.28 стр.1</t>
  </si>
  <si>
    <t>Ф.F8r разд.4 стл.29 стр.42&lt;=Ф.F8r разд.4 стл.29 стр.1</t>
  </si>
  <si>
    <t>Ф.F8r разд.4 стл.3 стр.42&lt;=Ф.F8r разд.4 стл.3 стр.1</t>
  </si>
  <si>
    <t>Ф.F8r разд.4 стл.30 стр.42&lt;=Ф.F8r разд.4 стл.30 стр.1</t>
  </si>
  <si>
    <t>Ф.F8r разд.4 стл.31 стр.42&lt;=Ф.F8r разд.4 стл.31 стр.1</t>
  </si>
  <si>
    <t>Ф.F8r разд.4 стл.32 стр.42&lt;=Ф.F8r разд.4 стл.32 стр.1</t>
  </si>
  <si>
    <t>Ф.F8r разд.4 стл.33 стр.42&lt;=Ф.F8r разд.4 стл.33 стр.1</t>
  </si>
  <si>
    <t>Ф.F8r разд.4 стл.34 стр.42&lt;=Ф.F8r разд.4 стл.34 стр.1</t>
  </si>
  <si>
    <t>Ф.F8r разд.4 стл.35 стр.42&lt;=Ф.F8r разд.4 стл.35 стр.1</t>
  </si>
  <si>
    <t>Ф.F8r разд.4 стл.36 стр.42&lt;=Ф.F8r разд.4 стл.36 стр.1</t>
  </si>
  <si>
    <t>Ф.F8r разд.4 стл.37 стр.42&lt;=Ф.F8r разд.4 стл.37 стр.1</t>
  </si>
  <si>
    <t>Ф.F8r разд.4 стл.38 стр.42&lt;=Ф.F8r разд.4 стл.38 стр.1</t>
  </si>
  <si>
    <t>Ф.F8r разд.4 стл.39 стр.42&lt;=Ф.F8r разд.4 стл.39 стр.1</t>
  </si>
  <si>
    <t>Ф.F8r разд.4 стл.4 стр.42&lt;=Ф.F8r разд.4 стл.4 стр.1</t>
  </si>
  <si>
    <t>Ф.F8r разд.4 стл.40 стр.42&lt;=Ф.F8r разд.4 стл.40 стр.1</t>
  </si>
  <si>
    <t>Ф.F8r разд.4 стл.41 стр.42&lt;=Ф.F8r разд.4 стл.41 стр.1</t>
  </si>
  <si>
    <t>Ф.F8r разд.4 стл.5 стр.42&lt;=Ф.F8r разд.4 стл.5 стр.1</t>
  </si>
  <si>
    <t>Ф.F8r разд.4 стл.6 стр.42&lt;=Ф.F8r разд.4 стл.6 стр.1</t>
  </si>
  <si>
    <t>Ф.F8r разд.4 стл.7 стр.42&lt;=Ф.F8r разд.4 стл.7 стр.1</t>
  </si>
  <si>
    <t>Ф.F8r разд.4 стл.8 стр.42&lt;=Ф.F8r разд.4 стл.8 стр.1</t>
  </si>
  <si>
    <t>Ф.F8r разд.4 стл.9 стр.42&lt;=Ф.F8r разд.4 стл.9 стр.1</t>
  </si>
  <si>
    <t>392402</t>
  </si>
  <si>
    <t>Ф.F8r разд.4 стл.1 стр.50&lt;=Ф.F8r разд.4 стл.1 стр.1</t>
  </si>
  <si>
    <t>Ф.F8r разд.4 стл.10 стр.50&lt;=Ф.F8r разд.4 стл.10 стр.1</t>
  </si>
  <si>
    <t>Ф.F8r разд.4 стл.11 стр.50&lt;=Ф.F8r разд.4 стл.11 стр.1</t>
  </si>
  <si>
    <t>Ф.F8r разд.4 стл.12 стр.50&lt;=Ф.F8r разд.4 стл.12 стр.1</t>
  </si>
  <si>
    <t>Ф.F8r разд.4 стл.13 стр.50&lt;=Ф.F8r разд.4 стл.13 стр.1</t>
  </si>
  <si>
    <t>Ф.F8r разд.4 стл.14 стр.50&lt;=Ф.F8r разд.4 стл.14 стр.1</t>
  </si>
  <si>
    <t>Ф.F8r разд.4 стл.15 стр.50&lt;=Ф.F8r разд.4 стл.15 стр.1</t>
  </si>
  <si>
    <t>Ф.F8r разд.4 стл.16 стр.50&lt;=Ф.F8r разд.4 стл.16 стр.1</t>
  </si>
  <si>
    <t>Ф.F8r разд.4 стл.17 стр.50&lt;=Ф.F8r разд.4 стл.17 стр.1</t>
  </si>
  <si>
    <t>Ф.F8r разд.4 стл.18 стр.50&lt;=Ф.F8r разд.4 стл.18 стр.1</t>
  </si>
  <si>
    <t>Ф.F8r разд.4 стл.19 стр.50&lt;=Ф.F8r разд.4 стл.19 стр.1</t>
  </si>
  <si>
    <t>Ф.F8r разд.4 стл.2 стр.50&lt;=Ф.F8r разд.4 стл.2 стр.1</t>
  </si>
  <si>
    <t>Ф.F8r разд.4 стл.20 стр.50&lt;=Ф.F8r разд.4 стл.20 стр.1</t>
  </si>
  <si>
    <t>Ф.F8r разд.4 стл.21 стр.50&lt;=Ф.F8r разд.4 стл.21 стр.1</t>
  </si>
  <si>
    <t>Ф.F8r разд.4 стл.22 стр.50&lt;=Ф.F8r разд.4 стл.22 стр.1</t>
  </si>
  <si>
    <t>Ф.F8r разд.4 стл.23 стр.50&lt;=Ф.F8r разд.4 стл.23 стр.1</t>
  </si>
  <si>
    <t>Ф.F8r разд.4 стл.24 стр.50&lt;=Ф.F8r разд.4 стл.24 стр.1</t>
  </si>
  <si>
    <t>Ф.F8r разд.4 стл.25 стр.50&lt;=Ф.F8r разд.4 стл.25 стр.1</t>
  </si>
  <si>
    <t>Ф.F8r разд.4 стл.26 стр.50&lt;=Ф.F8r разд.4 стл.26 стр.1</t>
  </si>
  <si>
    <t>Ф.F8r разд.4 стл.27 стр.50&lt;=Ф.F8r разд.4 стл.27 стр.1</t>
  </si>
  <si>
    <t>Ф.F8r разд.4 стл.28 стр.50&lt;=Ф.F8r разд.4 стл.28 стр.1</t>
  </si>
  <si>
    <t>Ф.F8r разд.4 стл.29 стр.50&lt;=Ф.F8r разд.4 стл.29 стр.1</t>
  </si>
  <si>
    <t>Ф.F8r разд.4 стл.3 стр.50&lt;=Ф.F8r разд.4 стл.3 стр.1</t>
  </si>
  <si>
    <t>Ф.F8r разд.4 стл.30 стр.50&lt;=Ф.F8r разд.4 стл.30 стр.1</t>
  </si>
  <si>
    <t>Ф.F8r разд.4 стл.31 стр.50&lt;=Ф.F8r разд.4 стл.31 стр.1</t>
  </si>
  <si>
    <t>Ф.F8r разд.4 стл.32 стр.50&lt;=Ф.F8r разд.4 стл.32 стр.1</t>
  </si>
  <si>
    <t>Ф.F8r разд.4 стл.33 стр.50&lt;=Ф.F8r разд.4 стл.33 стр.1</t>
  </si>
  <si>
    <t>Ф.F8r разд.4 стл.34 стр.50&lt;=Ф.F8r разд.4 стл.34 стр.1</t>
  </si>
  <si>
    <t>Ф.F8r разд.4 стл.35 стр.50&lt;=Ф.F8r разд.4 стл.35 стр.1</t>
  </si>
  <si>
    <t>Ф.F8r разд.4 стл.36 стр.50&lt;=Ф.F8r разд.4 стл.36 стр.1</t>
  </si>
  <si>
    <t>Ф.F8r разд.4 стл.37 стр.50&lt;=Ф.F8r разд.4 стл.37 стр.1</t>
  </si>
  <si>
    <t>Ф.F8r разд.4 стл.38 стр.50&lt;=Ф.F8r разд.4 стл.38 стр.1</t>
  </si>
  <si>
    <t>Ф.F8r разд.4 стл.39 стр.50&lt;=Ф.F8r разд.4 стл.39 стр.1</t>
  </si>
  <si>
    <t>Ф.F8r разд.4 стл.4 стр.50&lt;=Ф.F8r разд.4 стл.4 стр.1</t>
  </si>
  <si>
    <t>Ф.F8r разд.4 стл.40 стр.50&lt;=Ф.F8r разд.4 стл.40 стр.1</t>
  </si>
  <si>
    <t>Ф.F8r разд.4 стл.41 стр.50&lt;=Ф.F8r разд.4 стл.41 стр.1</t>
  </si>
  <si>
    <t>Ф.F8r разд.4 стл.5 стр.50&lt;=Ф.F8r разд.4 стл.5 стр.1</t>
  </si>
  <si>
    <t>Ф.F8r разд.4 стл.6 стр.50&lt;=Ф.F8r разд.4 стл.6 стр.1</t>
  </si>
  <si>
    <t>Ф.F8r разд.4 стл.7 стр.50&lt;=Ф.F8r разд.4 стл.7 стр.1</t>
  </si>
  <si>
    <t>Ф.F8r разд.4 стл.8 стр.50&lt;=Ф.F8r разд.4 стл.8 стр.1</t>
  </si>
  <si>
    <t>Ф.F8r разд.4 стл.9 стр.50&lt;=Ф.F8r разд.4 стл.9 стр.1</t>
  </si>
  <si>
    <t>392403</t>
  </si>
  <si>
    <t>Ф.F8r разд.4 стл.1 стр.51&lt;=Ф.F8r разд.4 стл.1 стр.1</t>
  </si>
  <si>
    <t>Ф.F8r разд.4 стл.10 стр.51&lt;=Ф.F8r разд.4 стл.10 стр.1</t>
  </si>
  <si>
    <t>Ф.F8r разд.4 стл.11 стр.51&lt;=Ф.F8r разд.4 стл.11 стр.1</t>
  </si>
  <si>
    <t>Ф.F8r разд.4 стл.12 стр.51&lt;=Ф.F8r разд.4 стл.12 стр.1</t>
  </si>
  <si>
    <t>Ф.F8r разд.4 стл.13 стр.51&lt;=Ф.F8r разд.4 стл.13 стр.1</t>
  </si>
  <si>
    <t>Ф.F8r разд.4 стл.14 стр.51&lt;=Ф.F8r разд.4 стл.14 стр.1</t>
  </si>
  <si>
    <t>Ф.F8r разд.4 стл.15 стр.51&lt;=Ф.F8r разд.4 стл.15 стр.1</t>
  </si>
  <si>
    <t>Ф.F8r разд.4 стл.16 стр.51&lt;=Ф.F8r разд.4 стл.16 стр.1</t>
  </si>
  <si>
    <t>Ф.F8r разд.4 стл.17 стр.51&lt;=Ф.F8r разд.4 стл.17 стр.1</t>
  </si>
  <si>
    <t>Ф.F8r разд.4 стл.18 стр.51&lt;=Ф.F8r разд.4 стл.18 стр.1</t>
  </si>
  <si>
    <t>Ф.F8r разд.4 стл.19 стр.51&lt;=Ф.F8r разд.4 стл.19 стр.1</t>
  </si>
  <si>
    <t>Ф.F8r разд.4 стл.2 стр.51&lt;=Ф.F8r разд.4 стл.2 стр.1</t>
  </si>
  <si>
    <t>Ф.F8r разд.4 стл.20 стр.51&lt;=Ф.F8r разд.4 стл.20 стр.1</t>
  </si>
  <si>
    <t>Ф.F8r разд.4 стл.21 стр.51&lt;=Ф.F8r разд.4 стл.21 стр.1</t>
  </si>
  <si>
    <t>Ф.F8r разд.4 стл.22 стр.51&lt;=Ф.F8r разд.4 стл.22 стр.1</t>
  </si>
  <si>
    <t>Ф.F8r разд.4 стл.23 стр.51&lt;=Ф.F8r разд.4 стл.23 стр.1</t>
  </si>
  <si>
    <t>Ф.F8r разд.4 стл.24 стр.51&lt;=Ф.F8r разд.4 стл.24 стр.1</t>
  </si>
  <si>
    <t>Ф.F8r разд.4 стл.25 стр.51&lt;=Ф.F8r разд.4 стл.25 стр.1</t>
  </si>
  <si>
    <t>Ф.F8r разд.4 стл.26 стр.51&lt;=Ф.F8r разд.4 стл.26 стр.1</t>
  </si>
  <si>
    <t>Ф.F8r разд.4 стл.27 стр.51&lt;=Ф.F8r разд.4 стл.27 стр.1</t>
  </si>
  <si>
    <t>Ф.F8r разд.4 стл.28 стр.51&lt;=Ф.F8r разд.4 стл.28 стр.1</t>
  </si>
  <si>
    <t>Ф.F8r разд.4 стл.29 стр.51&lt;=Ф.F8r разд.4 стл.29 стр.1</t>
  </si>
  <si>
    <t>Ф.F8r разд.4 стл.3 стр.51&lt;=Ф.F8r разд.4 стл.3 стр.1</t>
  </si>
  <si>
    <t>Ф.F8r разд.4 стл.30 стр.51&lt;=Ф.F8r разд.4 стл.30 стр.1</t>
  </si>
  <si>
    <t>Ф.F8r разд.4 стл.31 стр.51&lt;=Ф.F8r разд.4 стл.31 стр.1</t>
  </si>
  <si>
    <t>Ф.F8r разд.4 стл.32 стр.51&lt;=Ф.F8r разд.4 стл.32 стр.1</t>
  </si>
  <si>
    <t>Ф.F8r разд.4 стл.33 стр.51&lt;=Ф.F8r разд.4 стл.33 стр.1</t>
  </si>
  <si>
    <t>Ф.F8r разд.4 стл.34 стр.51&lt;=Ф.F8r разд.4 стл.34 стр.1</t>
  </si>
  <si>
    <t>Ф.F8r разд.4 стл.35 стр.51&lt;=Ф.F8r разд.4 стл.35 стр.1</t>
  </si>
  <si>
    <t>Ф.F8r разд.4 стл.36 стр.51&lt;=Ф.F8r разд.4 стл.36 стр.1</t>
  </si>
  <si>
    <t>Ф.F8r разд.4 стл.37 стр.51&lt;=Ф.F8r разд.4 стл.37 стр.1</t>
  </si>
  <si>
    <t>Ф.F8r разд.4 стл.38 стр.51&lt;=Ф.F8r разд.4 стл.38 стр.1</t>
  </si>
  <si>
    <t>Ф.F8r разд.4 стл.39 стр.51&lt;=Ф.F8r разд.4 стл.39 стр.1</t>
  </si>
  <si>
    <t>Ф.F8r разд.4 стл.4 стр.51&lt;=Ф.F8r разд.4 стл.4 стр.1</t>
  </si>
  <si>
    <t>Ф.F8r разд.4 стл.40 стр.51&lt;=Ф.F8r разд.4 стл.40 стр.1</t>
  </si>
  <si>
    <t>Ф.F8r разд.4 стл.41 стр.51&lt;=Ф.F8r разд.4 стл.41 стр.1</t>
  </si>
  <si>
    <t>Ф.F8r разд.4 стл.5 стр.51&lt;=Ф.F8r разд.4 стл.5 стр.1</t>
  </si>
  <si>
    <t>Ф.F8r разд.4 стл.6 стр.51&lt;=Ф.F8r разд.4 стл.6 стр.1</t>
  </si>
  <si>
    <t>Ф.F8r разд.4 стл.7 стр.51&lt;=Ф.F8r разд.4 стл.7 стр.1</t>
  </si>
  <si>
    <t>Ф.F8r разд.4 стл.8 стр.51&lt;=Ф.F8r разд.4 стл.8 стр.1</t>
  </si>
  <si>
    <t>Ф.F8r разд.4 стл.9 стр.51&lt;=Ф.F8r разд.4 стл.9 стр.1</t>
  </si>
  <si>
    <t>392404</t>
  </si>
  <si>
    <t>Ф.F8r разд.7 стл.1 стр.1=Ф.F8r разд.7 сумма стл.2-5 стр.1</t>
  </si>
  <si>
    <t>Ф.F8r разд.7 стл.1 стр.2=Ф.F8r разд.7 сумма стл.2-5 стр.2</t>
  </si>
  <si>
    <t>Ф.F8r разд.7 стл.1 стр.3=Ф.F8r разд.7 сумма стл.2-5 стр.3</t>
  </si>
  <si>
    <t>Ф.F8r разд.7 стл.1 стр.4=Ф.F8r разд.7 сумма стл.2-5 стр.4</t>
  </si>
  <si>
    <t>Ф.F8r разд.7 стл.1 стр.5=Ф.F8r разд.7 сумма стл.2-5 стр.5</t>
  </si>
  <si>
    <t>Ф.F8r разд.7 стл.1 стр.6=Ф.F8r разд.7 сумма стл.2-5 стр.6</t>
  </si>
  <si>
    <t>392405</t>
  </si>
  <si>
    <t>Ф.F8r разд.7 стл.1 стр.1=Ф.F8r разд.7 стл.1 сумма стр.2-6</t>
  </si>
  <si>
    <t>Ф.F8r разд.7 стл.2 стр.1=Ф.F8r разд.7 стл.2 сумма стр.2-6</t>
  </si>
  <si>
    <t>Ф.F8r разд.7 стл.3 стр.1=Ф.F8r разд.7 стл.3 сумма стр.2-6</t>
  </si>
  <si>
    <t>Ф.F8r разд.7 стл.4 стр.1=Ф.F8r разд.7 стл.4 сумма стр.2-6</t>
  </si>
  <si>
    <t>Ф.F8r разд.7 стл.5 стр.1=Ф.F8r разд.7 стл.5 сумма стр.2-6</t>
  </si>
  <si>
    <t>Ф.F8r разд.7 стл.6 стр.1=Ф.F8r разд.7 стл.6 сумма стр.2-6</t>
  </si>
  <si>
    <t>392406</t>
  </si>
  <si>
    <t>Ф.F8r разд.6 стл.1 стр.5&lt;=Ф.F8r разд.6 стл.1 стр.1</t>
  </si>
  <si>
    <t>392407</t>
  </si>
  <si>
    <t>Ф.F8r разд.6 стл.1 стр.4&lt;=Ф.F8r разд.6 стл.1 стр.1</t>
  </si>
  <si>
    <t>392408</t>
  </si>
  <si>
    <t>Ф.F8r разд.6 стл.1 стр.3&lt;=Ф.F8r разд.6 стл.1 стр.1</t>
  </si>
  <si>
    <t>392409</t>
  </si>
  <si>
    <t>Ф.F8r разд.6 стл.1 стр.2&lt;=Ф.F8r разд.6 стл.1 стр.1</t>
  </si>
  <si>
    <t>392410</t>
  </si>
  <si>
    <t>Ф.F8r разд.6 стл.1 стр.1=Ф.F8r разд.2 стл.12 стр.7</t>
  </si>
  <si>
    <t>392411</t>
  </si>
  <si>
    <t>Ф.F8r разд.3 стл.6 стр.1=0</t>
  </si>
  <si>
    <t>392412</t>
  </si>
  <si>
    <t>Ф.F8r разд.3 стл.13 стр.1=0</t>
  </si>
  <si>
    <t>392413</t>
  </si>
  <si>
    <t>Ф.F8r разд.3 стл.16 стр.1=0</t>
  </si>
  <si>
    <t>392414</t>
  </si>
  <si>
    <t>Ф.F8r разд.3 стл.19 стр.1=0</t>
  </si>
  <si>
    <t>Ф.F8r разд.3 стл.20 стр.1=0</t>
  </si>
  <si>
    <t>Ф.F8r разд.3 стл.21 стр.1=0</t>
  </si>
  <si>
    <t>Ф.F8r разд.3 стл.22 стр.1=0</t>
  </si>
  <si>
    <t>Ф.F8r разд.3 стл.23 стр.1=0</t>
  </si>
  <si>
    <t>Ф.F8r разд.3 стл.24 стр.1=0</t>
  </si>
  <si>
    <t>392415</t>
  </si>
  <si>
    <t>Ф.F8r разд.3 стл.21 стр.2=0</t>
  </si>
  <si>
    <t>Ф.F8r разд.3 стл.21 стр.3=0</t>
  </si>
  <si>
    <t>Ф.F8r разд.3 стл.22 стр.2=0</t>
  </si>
  <si>
    <t>Ф.F8r разд.3 стл.22 стр.3=0</t>
  </si>
  <si>
    <t>Ф.F8r разд.3 стл.23 стр.2=0</t>
  </si>
  <si>
    <t>Ф.F8r разд.3 стл.23 стр.3=0</t>
  </si>
  <si>
    <t>Ф.F8r разд.3 стл.24 стр.2=0</t>
  </si>
  <si>
    <t>Ф.F8r разд.3 стл.24 стр.3=0</t>
  </si>
  <si>
    <t>392416</t>
  </si>
  <si>
    <t>Ф.F8r разд.3 стл.6 стр.4=0</t>
  </si>
  <si>
    <t>392417</t>
  </si>
  <si>
    <t>Ф.F8r разд.3 стл.19 стр.4=0</t>
  </si>
  <si>
    <t>Ф.F8r разд.3 стл.20 стр.4=0</t>
  </si>
  <si>
    <t>392418</t>
  </si>
  <si>
    <t>Ф.F8r разд.3 стл.24 стр.4=0</t>
  </si>
  <si>
    <t>392419</t>
  </si>
  <si>
    <t>Ф.F8r разд.3 стл.23 стр.10=0</t>
  </si>
  <si>
    <t>Ф.F8r разд.3 стл.23 стр.4=0</t>
  </si>
  <si>
    <t>Ф.F8r разд.3 стл.23 стр.9=0</t>
  </si>
  <si>
    <t>392420</t>
  </si>
  <si>
    <t>Ф.F8r разд.3 стл.26 стр.4=0</t>
  </si>
  <si>
    <t>Ф.F8r разд.3 стл.27 стр.4=0</t>
  </si>
  <si>
    <t>392421</t>
  </si>
  <si>
    <t>Ф.F8r разд.3 стл.26 стр.1=0</t>
  </si>
  <si>
    <t>Ф.F8r разд.3 стл.27 стр.1=0</t>
  </si>
  <si>
    <t>392425</t>
  </si>
  <si>
    <t>Ф.F8r разд.3 стл.19 стр.9=0</t>
  </si>
  <si>
    <t>в разд.3 строка 9 графы 19-20 не должны заполняться</t>
  </si>
  <si>
    <t>Ф.F8r разд.3 стл.20 стр.9=0</t>
  </si>
  <si>
    <t>392426</t>
  </si>
  <si>
    <t>Ф.F8r разд.3 стл.28 стр.1=0</t>
  </si>
  <si>
    <t>Ф.F8r разд.3 стл.28 стр.2=0</t>
  </si>
  <si>
    <t>Ф.F8r разд.3 стл.28 стр.3=0</t>
  </si>
  <si>
    <t>Ф.F8r разд.3 стл.28 стр.4=0</t>
  </si>
  <si>
    <t>Ф.F8r разд.3 стл.29 стр.1=0</t>
  </si>
  <si>
    <t>Ф.F8r разд.3 стл.29 стр.2=0</t>
  </si>
  <si>
    <t>Ф.F8r разд.3 стл.29 стр.3=0</t>
  </si>
  <si>
    <t>Ф.F8r разд.3 стл.29 стр.4=0</t>
  </si>
  <si>
    <t>392430</t>
  </si>
  <si>
    <t>Ф.F8r разд.1 стл.13 стр.1&lt;=Ф.F8r разд.1 стл.8 стр.1</t>
  </si>
  <si>
    <t>392431</t>
  </si>
  <si>
    <t>Ф.F8r разд.4 сумма стл.1-41 стр.54=0</t>
  </si>
  <si>
    <t>392432</t>
  </si>
  <si>
    <t>стр.53 должна быть меньше или равна стр. 40</t>
  </si>
  <si>
    <t>392427</t>
  </si>
  <si>
    <t xml:space="preserve">Утверждена 
приказом Судебного департамента
при Верховном Суде Российской Федерации
от 11.04.2017 № 65 
(в редакции приказа от ___________ № ____)
</t>
  </si>
  <si>
    <t>об отказе в передаче для рассмотрения в судебном заедании суда кассационной инстанции</t>
  </si>
  <si>
    <t xml:space="preserve"> о передаче  для рассмотрения в судебном заседании суда кассационной инстанции</t>
  </si>
  <si>
    <t>из графы 6  по постановлению Председателя Верховного Суда РФ, заместителя Председателя ВС РФ  (ч. 5 ст. 401.10 УПК  РФ)</t>
  </si>
  <si>
    <t>Ф.F8r разд.4 стл.1 стр.53&lt;=Ф.F8r разд.4 стл.1 стр.40</t>
  </si>
  <si>
    <t>Ф.F8r разд.4 стл.10 стр.53&lt;=Ф.F8r разд.4 стл.10 стр.40</t>
  </si>
  <si>
    <t>Ф.F8r разд.4 стл.11 стр.53&lt;=Ф.F8r разд.4 стл.11 стр.40</t>
  </si>
  <si>
    <t>Ф.F8r разд.4 стл.12 стр.53&lt;=Ф.F8r разд.4 стл.12 стр.40</t>
  </si>
  <si>
    <t>Ф.F8r разд.4 стл.13 стр.53&lt;=Ф.F8r разд.4 стл.13 стр.40</t>
  </si>
  <si>
    <t>Ф.F8r разд.4 стл.14 стр.53&lt;=Ф.F8r разд.4 стл.14 стр.40</t>
  </si>
  <si>
    <t>Ф.F8r разд.4 стл.15 стр.53&lt;=Ф.F8r разд.4 стл.15 стр.40</t>
  </si>
  <si>
    <t>Ф.F8r разд.4 стл.16 стр.53&lt;=Ф.F8r разд.4 стл.16 стр.40</t>
  </si>
  <si>
    <t>Ф.F8r разд.4 стл.17 стр.53&lt;=Ф.F8r разд.4 стл.17 стр.40</t>
  </si>
  <si>
    <t>Ф.F8r разд.4 стл.18 стр.53&lt;=Ф.F8r разд.4 стл.18 стр.40</t>
  </si>
  <si>
    <t>Ф.F8r разд.4 стл.19 стр.53&lt;=Ф.F8r разд.4 стл.19 стр.40</t>
  </si>
  <si>
    <t>Ф.F8r разд.4 стл.2 стр.53&lt;=Ф.F8r разд.4 стл.2 стр.40</t>
  </si>
  <si>
    <t>Ф.F8r разд.4 стл.20 стр.53&lt;=Ф.F8r разд.4 стл.20 стр.40</t>
  </si>
  <si>
    <t>Ф.F8r разд.4 стл.21 стр.53&lt;=Ф.F8r разд.4 стл.21 стр.40</t>
  </si>
  <si>
    <t>Ф.F8r разд.4 стл.22 стр.53&lt;=Ф.F8r разд.4 стл.22 стр.40</t>
  </si>
  <si>
    <t>Ф.F8r разд.4 стл.23 стр.53&lt;=Ф.F8r разд.4 стл.23 стр.40</t>
  </si>
  <si>
    <t>Ф.F8r разд.4 стл.24 стр.53&lt;=Ф.F8r разд.4 стл.24 стр.40</t>
  </si>
  <si>
    <t>Ф.F8r разд.4 стл.25 стр.53&lt;=Ф.F8r разд.4 стл.25 стр.40</t>
  </si>
  <si>
    <t>Ф.F8r разд.4 стл.26 стр.53&lt;=Ф.F8r разд.4 стл.26 стр.40</t>
  </si>
  <si>
    <t>Ф.F8r разд.4 стл.27 стр.53&lt;=Ф.F8r разд.4 стл.27 стр.40</t>
  </si>
  <si>
    <t>Ф.F8r разд.4 стл.28 стр.53&lt;=Ф.F8r разд.4 стл.28 стр.40</t>
  </si>
  <si>
    <t>Ф.F8r разд.4 стл.29 стр.53&lt;=Ф.F8r разд.4 стл.29 стр.40</t>
  </si>
  <si>
    <t>Ф.F8r разд.4 стл.3 стр.53&lt;=Ф.F8r разд.4 стл.3 стр.40</t>
  </si>
  <si>
    <t>Ф.F8r разд.4 стл.30 стр.53&lt;=Ф.F8r разд.4 стл.30 стр.40</t>
  </si>
  <si>
    <t>Ф.F8r разд.4 стл.31 стр.53&lt;=Ф.F8r разд.4 стл.31 стр.40</t>
  </si>
  <si>
    <t>Ф.F8r разд.4 стл.32 стр.53&lt;=Ф.F8r разд.4 стл.32 стр.40</t>
  </si>
  <si>
    <t>Ф.F8r разд.4 стл.33 стр.53&lt;=Ф.F8r разд.4 стл.33 стр.40</t>
  </si>
  <si>
    <t>Ф.F8r разд.4 стл.34 стр.53&lt;=Ф.F8r разд.4 стл.34 стр.40</t>
  </si>
  <si>
    <t>Ф.F8r разд.4 стл.35 стр.53&lt;=Ф.F8r разд.4 стл.35 стр.40</t>
  </si>
  <si>
    <t>Ф.F8r разд.4 стл.36 стр.53&lt;=Ф.F8r разд.4 стл.36 стр.40</t>
  </si>
  <si>
    <t>Ф.F8r разд.4 стл.37 стр.53&lt;=Ф.F8r разд.4 стл.37 стр.40</t>
  </si>
  <si>
    <t>Ф.F8r разд.4 стл.38 стр.53&lt;=Ф.F8r разд.4 стл.38 стр.40</t>
  </si>
  <si>
    <t>Ф.F8r разд.4 стл.39 стр.53&lt;=Ф.F8r разд.4 стл.39 стр.40</t>
  </si>
  <si>
    <t>Ф.F8r разд.4 стл.4 стр.53&lt;=Ф.F8r разд.4 стл.4 стр.40</t>
  </si>
  <si>
    <t>Ф.F8r разд.4 стл.40 стр.53&lt;=Ф.F8r разд.4 стл.40 стр.40</t>
  </si>
  <si>
    <t>Ф.F8r разд.4 стл.41 стр.53&lt;=Ф.F8r разд.4 стл.41 стр.40</t>
  </si>
  <si>
    <t>Ф.F8r разд.4 стл.5 стр.53&lt;=Ф.F8r разд.4 стл.5 стр.40</t>
  </si>
  <si>
    <t>Ф.F8r разд.4 стл.6 стр.53&lt;=Ф.F8r разд.4 стл.6 стр.40</t>
  </si>
  <si>
    <t>Ф.F8r разд.4 стл.7 стр.53&lt;=Ф.F8r разд.4 стл.7 стр.40</t>
  </si>
  <si>
    <t>Ф.F8r разд.4 стл.8 стр.53&lt;=Ф.F8r разд.4 стл.8 стр.40</t>
  </si>
  <si>
    <t>Ф.F8r разд.4 стл.9 стр.53&lt;=Ф.F8r разд.4 стл.9 стр.40</t>
  </si>
  <si>
    <t>412043</t>
  </si>
  <si>
    <t>Ф.F8r разд.1 стл.13 стр.1=0</t>
  </si>
  <si>
    <t>в разд.1 гр.13 не должна заполняться</t>
  </si>
  <si>
    <t>Рассмотрено   жалоб  и  представлений с решением</t>
  </si>
  <si>
    <t>01OS0000</t>
  </si>
  <si>
    <t>02OS0000</t>
  </si>
  <si>
    <t>03OS0000</t>
  </si>
  <si>
    <t>04OS0000</t>
  </si>
  <si>
    <t>05OS0000</t>
  </si>
  <si>
    <t>06OS0000</t>
  </si>
  <si>
    <t>07OS0000</t>
  </si>
  <si>
    <t>08OS0000</t>
  </si>
  <si>
    <t>09OS0000</t>
  </si>
  <si>
    <t>10OS0000</t>
  </si>
  <si>
    <t>11OS0000</t>
  </si>
  <si>
    <t>91OS0000</t>
  </si>
  <si>
    <t>12OS0000</t>
  </si>
  <si>
    <t>13OS0000</t>
  </si>
  <si>
    <t>16OS0000</t>
  </si>
  <si>
    <t>17OS0000</t>
  </si>
  <si>
    <t>14OS0000</t>
  </si>
  <si>
    <t>15OS0000</t>
  </si>
  <si>
    <t>18OS0000</t>
  </si>
  <si>
    <t>19OS0000</t>
  </si>
  <si>
    <t>21OS0000</t>
  </si>
  <si>
    <t>20OS0000</t>
  </si>
  <si>
    <t>22OS0000</t>
  </si>
  <si>
    <t>75OS0000</t>
  </si>
  <si>
    <t>41OS0000</t>
  </si>
  <si>
    <t>23OS0000</t>
  </si>
  <si>
    <t>24OS0000</t>
  </si>
  <si>
    <t>59OS0000</t>
  </si>
  <si>
    <t>25OS0000</t>
  </si>
  <si>
    <t>26OS0000</t>
  </si>
  <si>
    <t>27OS0000</t>
  </si>
  <si>
    <t>28OS0000</t>
  </si>
  <si>
    <t>29OS0000</t>
  </si>
  <si>
    <t>30OS0000</t>
  </si>
  <si>
    <t>31OS0000</t>
  </si>
  <si>
    <t>32OS0000</t>
  </si>
  <si>
    <t>33OS0000</t>
  </si>
  <si>
    <t>35OS0000</t>
  </si>
  <si>
    <t>34OS0000</t>
  </si>
  <si>
    <t>36OS0000</t>
  </si>
  <si>
    <t>37OS0000</t>
  </si>
  <si>
    <t>38OS0000</t>
  </si>
  <si>
    <t>40OS0000</t>
  </si>
  <si>
    <t>39OS0000</t>
  </si>
  <si>
    <t>42OS0000</t>
  </si>
  <si>
    <t>43OS0000</t>
  </si>
  <si>
    <t>44OS0000</t>
  </si>
  <si>
    <t>45OS0000</t>
  </si>
  <si>
    <t>46OS0000</t>
  </si>
  <si>
    <t>47OS0000</t>
  </si>
  <si>
    <t>48OS0000</t>
  </si>
  <si>
    <t>49OS0000</t>
  </si>
  <si>
    <t>77OS0000</t>
  </si>
  <si>
    <t>50OS0000</t>
  </si>
  <si>
    <t>51OS0000</t>
  </si>
  <si>
    <t>52OS0000</t>
  </si>
  <si>
    <t>53OS0000</t>
  </si>
  <si>
    <t>54OS0000</t>
  </si>
  <si>
    <t>55OS0000</t>
  </si>
  <si>
    <t>56OS0000</t>
  </si>
  <si>
    <t>57OS0000</t>
  </si>
  <si>
    <t>58OS0000</t>
  </si>
  <si>
    <t>60OS0000</t>
  </si>
  <si>
    <t>61OS0000</t>
  </si>
  <si>
    <t>62OS0000</t>
  </si>
  <si>
    <t>63OS0000</t>
  </si>
  <si>
    <t>78OS0000</t>
  </si>
  <si>
    <t>64OS0000</t>
  </si>
  <si>
    <t>65OS0000</t>
  </si>
  <si>
    <t>66OS0000</t>
  </si>
  <si>
    <t xml:space="preserve">Севастопольский городской суд </t>
  </si>
  <si>
    <t>92OS0000</t>
  </si>
  <si>
    <t>67OS0000</t>
  </si>
  <si>
    <t>68OS0000</t>
  </si>
  <si>
    <t>69OS0000</t>
  </si>
  <si>
    <t>70OS0000</t>
  </si>
  <si>
    <t>71OS0000</t>
  </si>
  <si>
    <t>72OS0000</t>
  </si>
  <si>
    <t>73OS0000</t>
  </si>
  <si>
    <t>74OS0000</t>
  </si>
  <si>
    <t>76OS0000</t>
  </si>
  <si>
    <t>79OS0000</t>
  </si>
  <si>
    <t>83OS0000</t>
  </si>
  <si>
    <t>86OS0000</t>
  </si>
  <si>
    <t>87OS0000</t>
  </si>
  <si>
    <t>89OS0000</t>
  </si>
  <si>
    <t>00UD0000</t>
  </si>
  <si>
    <t>Председатель суда                                               В.И.Поправко</t>
  </si>
  <si>
    <t>Заместитель начальника отдела кодификации                                Т.В.Тузкова</t>
  </si>
  <si>
    <t>8(831) 421-88-43</t>
  </si>
  <si>
    <t>08.07.2020</t>
  </si>
  <si>
    <t>г.Нижний Новгород, ул.Студенческая, д.23</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</si>
</sst>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quot;Yes&quot;;&quot;Yes&quot;;&quot;No&quot;"/>
    <numFmt numFmtId="176" formatCode="&quot;True&quot;;&quot;True&quot;;&quot;False&quot;"/>
    <numFmt numFmtId="177" formatCode="&quot;On&quot;;&quot;On&quot;;&quot;Off&quot;"/>
    <numFmt numFmtId="178" formatCode="[$Ђ-2]\ #,##0.00_);[Red]\([$Ђ-2]\ #,##0.00\)"/>
    <numFmt numFmtId="179" formatCode="[$-FC19]d\ mmmm\ yyyy\ &quot;г.&quot;"/>
    <numFmt numFmtId="180" formatCode="[&lt;=9999999]###\-####;\(###\)\ ###\-####"/>
    <numFmt numFmtId="181" formatCode="[$-F800]dddd\,\ mmmm\ dd\,\ yyyy"/>
  </numFmts>
  <fonts count="90">
    <font>
      <sz val="10"/>
      <name val="Arial"/>
      <family val="0"/>
    </font>
    <font>
      <b/>
      <sz val="8"/>
      <name val="Times New Roman"/>
      <family val="1"/>
    </font>
    <font>
      <sz val="8"/>
      <name val="Times New Roman"/>
      <family val="1"/>
    </font>
    <font>
      <sz val="10"/>
      <name val="Times New Roman"/>
      <family val="1"/>
    </font>
    <font>
      <b/>
      <sz val="10"/>
      <name val="Times New Roman"/>
      <family val="1"/>
    </font>
    <font>
      <sz val="8"/>
      <name val="Arial"/>
      <family val="2"/>
    </font>
    <font>
      <sz val="12"/>
      <name val="Times New Roman"/>
      <family val="1"/>
    </font>
    <font>
      <b/>
      <sz val="14"/>
      <name val="Arial"/>
      <family val="2"/>
    </font>
    <font>
      <u val="single"/>
      <sz val="10"/>
      <color indexed="36"/>
      <name val="Arial"/>
      <family val="2"/>
    </font>
    <font>
      <u val="single"/>
      <sz val="10"/>
      <color indexed="12"/>
      <name val="Arial"/>
      <family val="2"/>
    </font>
    <font>
      <sz val="10"/>
      <name val="Arial Cyr"/>
      <family val="0"/>
    </font>
    <font>
      <b/>
      <sz val="12"/>
      <name val="Times New Roman"/>
      <family val="1"/>
    </font>
    <font>
      <b/>
      <sz val="14"/>
      <name val="Times New Roman"/>
      <family val="1"/>
    </font>
    <font>
      <sz val="12"/>
      <color indexed="9"/>
      <name val="Times New Roman"/>
      <family val="1"/>
    </font>
    <font>
      <sz val="10"/>
      <color indexed="9"/>
      <name val="Times New Roman"/>
      <family val="1"/>
    </font>
    <font>
      <b/>
      <sz val="16"/>
      <name val="Times New Roman"/>
      <family val="1"/>
    </font>
    <font>
      <sz val="14"/>
      <name val="Times New Roman"/>
      <family val="1"/>
    </font>
    <font>
      <b/>
      <sz val="12"/>
      <color indexed="10"/>
      <name val="Times New Roman"/>
      <family val="1"/>
    </font>
    <font>
      <b/>
      <sz val="8"/>
      <color indexed="17"/>
      <name val="Times New Roman"/>
      <family val="1"/>
    </font>
    <font>
      <sz val="18"/>
      <name val="Times New Roman"/>
      <family val="1"/>
    </font>
    <font>
      <sz val="9"/>
      <name val="Times New Roman"/>
      <family val="1"/>
    </font>
    <font>
      <b/>
      <sz val="11"/>
      <name val="Times New Roman"/>
      <family val="1"/>
    </font>
    <font>
      <sz val="11"/>
      <name val="Times New Roman"/>
      <family val="1"/>
    </font>
    <font>
      <b/>
      <sz val="8"/>
      <name val="Times New Roman CYR"/>
      <family val="1"/>
    </font>
    <font>
      <b/>
      <sz val="12"/>
      <name val="Times New Roman CYR"/>
      <family val="1"/>
    </font>
    <font>
      <b/>
      <sz val="12"/>
      <color indexed="12"/>
      <name val="Times New Roman"/>
      <family val="1"/>
    </font>
    <font>
      <b/>
      <sz val="8"/>
      <color indexed="12"/>
      <name val="Times New Roman"/>
      <family val="1"/>
    </font>
    <font>
      <sz val="8"/>
      <color indexed="12"/>
      <name val="Times New Roman"/>
      <family val="1"/>
    </font>
    <font>
      <b/>
      <sz val="8"/>
      <color indexed="8"/>
      <name val="Times New Roman"/>
      <family val="1"/>
    </font>
    <font>
      <b/>
      <sz val="10"/>
      <color indexed="10"/>
      <name val="Times New Roman"/>
      <family val="1"/>
    </font>
    <font>
      <b/>
      <sz val="18"/>
      <name val="Times New Roman"/>
      <family val="1"/>
    </font>
    <font>
      <b/>
      <sz val="12"/>
      <color indexed="30"/>
      <name val="Times New Roman"/>
      <family val="1"/>
    </font>
    <font>
      <vertAlign val="superscript"/>
      <sz val="12"/>
      <name val="Times New Roman"/>
      <family val="1"/>
    </font>
    <font>
      <vertAlign val="superscript"/>
      <sz val="14"/>
      <name val="Times New Roman"/>
      <family val="1"/>
    </font>
    <font>
      <b/>
      <sz val="24"/>
      <name val="Times New Roman"/>
      <family val="1"/>
    </font>
    <font>
      <sz val="12"/>
      <name val="Arial"/>
      <family val="2"/>
    </font>
    <font>
      <b/>
      <sz val="13"/>
      <name val="Times New Roman"/>
      <family val="1"/>
    </font>
    <font>
      <sz val="10"/>
      <color indexed="10"/>
      <name val="Arial"/>
      <family val="2"/>
    </font>
    <font>
      <sz val="10"/>
      <color indexed="44"/>
      <name val="Times New Roman"/>
      <family val="1"/>
    </font>
    <font>
      <b/>
      <vertAlign val="superscript"/>
      <sz val="14"/>
      <name val="Times New Roman"/>
      <family val="1"/>
    </font>
    <font>
      <vertAlign val="superscript"/>
      <sz val="10"/>
      <name val="Times New Roman"/>
      <family val="1"/>
    </font>
    <font>
      <b/>
      <i/>
      <sz val="16"/>
      <name val="Times New Roman"/>
      <family val="1"/>
    </font>
    <font>
      <sz val="16"/>
      <name val="Times New Roman"/>
      <family val="1"/>
    </font>
    <font>
      <i/>
      <sz val="16"/>
      <name val="Times New Roman"/>
      <family val="1"/>
    </font>
    <font>
      <b/>
      <sz val="14"/>
      <name val="Times New Roman CYR"/>
      <family val="1"/>
    </font>
    <font>
      <sz val="14"/>
      <name val="Arial"/>
      <family val="2"/>
    </font>
    <font>
      <b/>
      <sz val="10"/>
      <color indexed="8"/>
      <name val="Times New Roman"/>
      <family val="1"/>
    </font>
    <font>
      <b/>
      <vertAlign val="superscript"/>
      <sz val="24"/>
      <name val="Times New Roman"/>
      <family val="1"/>
    </font>
    <font>
      <sz val="16"/>
      <name val="Arial Cyr"/>
      <family val="0"/>
    </font>
    <font>
      <b/>
      <vertAlign val="superscript"/>
      <sz val="16"/>
      <name val="Times New Roman"/>
      <family val="1"/>
    </font>
    <font>
      <sz val="16"/>
      <name val="Arial"/>
      <family val="2"/>
    </font>
    <font>
      <b/>
      <sz val="14"/>
      <name val="Tahoma"/>
      <family val="2"/>
    </font>
    <font>
      <sz val="14"/>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b/>
      <sz val="10"/>
      <color indexed="8"/>
      <name val="Times New Roman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medium"/>
      <right style="thin"/>
      <top style="thin"/>
      <bottom style="medium"/>
    </border>
    <border>
      <left>
        <color indexed="63"/>
      </left>
      <right style="medium"/>
      <top style="thin"/>
      <bottom style="thin"/>
    </border>
    <border>
      <left>
        <color indexed="63"/>
      </left>
      <right style="medium"/>
      <top style="thin"/>
      <bottom style="medium"/>
    </border>
    <border>
      <left style="thin"/>
      <right style="medium"/>
      <top style="thin"/>
      <bottom style="thin"/>
    </border>
    <border>
      <left style="thin"/>
      <right style="medium"/>
      <top style="thin"/>
      <bottom style="medium"/>
    </border>
    <border>
      <left style="thin"/>
      <right style="thin"/>
      <top style="thin"/>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medium"/>
      <top style="medium"/>
      <bottom style="thin"/>
    </border>
    <border>
      <left>
        <color indexed="63"/>
      </left>
      <right style="medium"/>
      <top style="medium"/>
      <bottom style="thin"/>
    </border>
    <border>
      <left style="medium">
        <color indexed="8"/>
      </left>
      <right style="medium">
        <color indexed="8"/>
      </right>
      <top style="medium">
        <color indexed="8"/>
      </top>
      <bottom style="medium">
        <color indexed="8"/>
      </bottom>
    </border>
    <border>
      <left>
        <color indexed="63"/>
      </left>
      <right>
        <color indexed="63"/>
      </right>
      <top>
        <color indexed="63"/>
      </top>
      <bottom style="thin"/>
    </border>
    <border>
      <left style="medium"/>
      <right style="medium"/>
      <top style="medium"/>
      <bottom style="medium"/>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style="thin"/>
      <top style="thin"/>
      <bottom style="thin"/>
    </border>
    <border>
      <left style="medium"/>
      <right style="thin"/>
      <top style="medium"/>
      <bottom style="medium"/>
    </border>
    <border>
      <left>
        <color indexed="63"/>
      </left>
      <right style="thin"/>
      <top>
        <color indexed="63"/>
      </top>
      <bottom>
        <color indexed="63"/>
      </bottom>
    </border>
    <border>
      <left style="thin"/>
      <right style="thin"/>
      <top style="medium"/>
      <bottom style="medium"/>
    </border>
    <border>
      <left style="thin"/>
      <right style="thin"/>
      <top>
        <color indexed="63"/>
      </top>
      <bottom>
        <color indexed="63"/>
      </bottom>
    </border>
    <border>
      <left>
        <color indexed="63"/>
      </left>
      <right>
        <color indexed="63"/>
      </right>
      <top style="thin"/>
      <bottom>
        <color indexed="63"/>
      </bottom>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7" borderId="2" applyNumberFormat="0" applyAlignment="0" applyProtection="0"/>
    <xf numFmtId="0" fontId="76" fillId="27" borderId="1" applyNumberFormat="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0" borderId="6" applyNumberFormat="0" applyFill="0" applyAlignment="0" applyProtection="0"/>
    <xf numFmtId="0" fontId="81" fillId="28" borderId="7" applyNumberFormat="0" applyAlignment="0" applyProtection="0"/>
    <xf numFmtId="0" fontId="82" fillId="0" borderId="0" applyNumberFormat="0" applyFill="0" applyBorder="0" applyAlignment="0" applyProtection="0"/>
    <xf numFmtId="0" fontId="83" fillId="29" borderId="0" applyNumberFormat="0" applyBorder="0" applyAlignment="0" applyProtection="0"/>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8" fillId="0" borderId="0" applyNumberFormat="0" applyFill="0" applyBorder="0" applyAlignment="0" applyProtection="0"/>
    <xf numFmtId="0" fontId="84" fillId="30" borderId="0" applyNumberFormat="0" applyBorder="0" applyAlignment="0" applyProtection="0"/>
    <xf numFmtId="0" fontId="8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6" fillId="0" borderId="9" applyNumberFormat="0" applyFill="0" applyAlignment="0" applyProtection="0"/>
    <xf numFmtId="0" fontId="8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8" fillId="32" borderId="0" applyNumberFormat="0" applyBorder="0" applyAlignment="0" applyProtection="0"/>
  </cellStyleXfs>
  <cellXfs count="462">
    <xf numFmtId="0" fontId="0" fillId="0" borderId="0" xfId="0" applyAlignment="1">
      <alignment/>
    </xf>
    <xf numFmtId="0" fontId="6" fillId="0" borderId="10" xfId="0" applyFont="1" applyFill="1" applyBorder="1" applyAlignment="1">
      <alignment horizontal="left" vertical="top" wrapText="1"/>
    </xf>
    <xf numFmtId="0" fontId="6" fillId="0" borderId="11" xfId="0" applyFont="1" applyFill="1" applyBorder="1" applyAlignment="1">
      <alignment horizontal="left" vertical="top" wrapText="1"/>
    </xf>
    <xf numFmtId="0" fontId="3" fillId="0" borderId="0" xfId="0" applyFont="1" applyAlignment="1">
      <alignment/>
    </xf>
    <xf numFmtId="0" fontId="3" fillId="0" borderId="12" xfId="0" applyFont="1" applyBorder="1" applyAlignment="1">
      <alignment horizontal="left"/>
    </xf>
    <xf numFmtId="0" fontId="3" fillId="0" borderId="13" xfId="0" applyFont="1" applyBorder="1" applyAlignment="1">
      <alignment/>
    </xf>
    <xf numFmtId="0" fontId="3" fillId="0" borderId="0" xfId="0" applyFont="1" applyAlignment="1">
      <alignment horizontal="right"/>
    </xf>
    <xf numFmtId="0" fontId="13" fillId="0" borderId="0" xfId="0" applyFont="1" applyFill="1" applyAlignment="1" applyProtection="1">
      <alignment shrinkToFit="1"/>
      <protection/>
    </xf>
    <xf numFmtId="0" fontId="3" fillId="0" borderId="0" xfId="70" applyFont="1" applyBorder="1">
      <alignment/>
      <protection/>
    </xf>
    <xf numFmtId="0" fontId="3" fillId="0" borderId="0" xfId="70" applyFont="1" applyBorder="1" applyAlignment="1">
      <alignment horizontal="center"/>
      <protection/>
    </xf>
    <xf numFmtId="0" fontId="3" fillId="0" borderId="0" xfId="70" applyFont="1">
      <alignment/>
      <protection/>
    </xf>
    <xf numFmtId="1" fontId="3" fillId="0" borderId="0" xfId="70" applyNumberFormat="1" applyFont="1" applyBorder="1">
      <alignment/>
      <protection/>
    </xf>
    <xf numFmtId="0" fontId="3" fillId="0" borderId="0" xfId="70" applyFont="1" applyBorder="1" applyAlignment="1">
      <alignment horizontal="right"/>
      <protection/>
    </xf>
    <xf numFmtId="0" fontId="2" fillId="0" borderId="0" xfId="70" applyFont="1" applyBorder="1" applyAlignment="1">
      <alignment horizontal="center" vertical="center" wrapText="1"/>
      <protection/>
    </xf>
    <xf numFmtId="0" fontId="6" fillId="0" borderId="0" xfId="70" applyFont="1">
      <alignment/>
      <protection/>
    </xf>
    <xf numFmtId="1" fontId="19" fillId="0" borderId="0" xfId="70" applyNumberFormat="1" applyFont="1" applyFill="1" applyBorder="1" applyAlignment="1">
      <alignment horizontal="center" vertical="center" wrapText="1"/>
      <protection/>
    </xf>
    <xf numFmtId="0" fontId="11" fillId="0" borderId="0" xfId="70" applyFont="1" applyFill="1" applyBorder="1" applyAlignment="1">
      <alignment horizontal="center" vertical="center" wrapText="1"/>
      <protection/>
    </xf>
    <xf numFmtId="0" fontId="6" fillId="0" borderId="0" xfId="70" applyFont="1" applyFill="1" applyBorder="1" applyAlignment="1">
      <alignment horizontal="left" wrapText="1"/>
      <protection/>
    </xf>
    <xf numFmtId="0" fontId="6" fillId="0" borderId="0" xfId="70" applyFont="1" applyFill="1" applyBorder="1">
      <alignment/>
      <protection/>
    </xf>
    <xf numFmtId="1" fontId="2" fillId="0" borderId="0" xfId="70" applyNumberFormat="1" applyFont="1" applyFill="1" applyBorder="1" applyAlignment="1">
      <alignment horizontal="center" vertical="center" wrapText="1"/>
      <protection/>
    </xf>
    <xf numFmtId="49" fontId="6" fillId="0" borderId="0" xfId="70" applyNumberFormat="1" applyFont="1">
      <alignment/>
      <protection/>
    </xf>
    <xf numFmtId="0" fontId="6" fillId="0" borderId="14" xfId="0" applyFont="1" applyBorder="1" applyAlignment="1">
      <alignment horizontal="right"/>
    </xf>
    <xf numFmtId="49" fontId="6" fillId="0" borderId="11" xfId="0" applyNumberFormat="1" applyFont="1" applyFill="1" applyBorder="1" applyAlignment="1">
      <alignment wrapText="1"/>
    </xf>
    <xf numFmtId="0" fontId="6" fillId="0" borderId="15" xfId="0" applyFont="1" applyFill="1" applyBorder="1" applyAlignment="1">
      <alignment horizontal="right"/>
    </xf>
    <xf numFmtId="0" fontId="3" fillId="0" borderId="0" xfId="0" applyFont="1" applyAlignment="1" applyProtection="1">
      <alignment/>
      <protection/>
    </xf>
    <xf numFmtId="0" fontId="4" fillId="0" borderId="0" xfId="0" applyFont="1" applyAlignment="1" applyProtection="1">
      <alignment/>
      <protection/>
    </xf>
    <xf numFmtId="14" fontId="3" fillId="0" borderId="0" xfId="0" applyNumberFormat="1" applyFont="1" applyAlignment="1" applyProtection="1">
      <alignment/>
      <protection/>
    </xf>
    <xf numFmtId="0" fontId="4" fillId="0" borderId="16" xfId="70" applyFont="1" applyFill="1" applyBorder="1" applyAlignment="1">
      <alignment horizontal="center" vertical="center" wrapText="1"/>
      <protection/>
    </xf>
    <xf numFmtId="0" fontId="4" fillId="0" borderId="0" xfId="33" applyFont="1" applyFill="1" applyBorder="1" applyAlignment="1">
      <alignment horizontal="left" vertical="center"/>
      <protection/>
    </xf>
    <xf numFmtId="0" fontId="3" fillId="0" borderId="0" xfId="70" applyFont="1" applyFill="1">
      <alignment/>
      <protection/>
    </xf>
    <xf numFmtId="0" fontId="3" fillId="0" borderId="0" xfId="70" applyFont="1" applyFill="1" applyBorder="1">
      <alignment/>
      <protection/>
    </xf>
    <xf numFmtId="0" fontId="1" fillId="0" borderId="0" xfId="70" applyFont="1" applyFill="1" applyAlignment="1">
      <alignment vertical="center"/>
      <protection/>
    </xf>
    <xf numFmtId="0" fontId="1" fillId="0" borderId="0" xfId="70" applyFont="1" applyFill="1" applyAlignment="1">
      <alignment vertical="center" wrapText="1"/>
      <protection/>
    </xf>
    <xf numFmtId="0" fontId="1" fillId="0" borderId="0" xfId="70" applyFont="1" applyFill="1" applyBorder="1" applyAlignment="1">
      <alignment vertical="center" wrapText="1"/>
      <protection/>
    </xf>
    <xf numFmtId="0" fontId="4" fillId="0" borderId="0" xfId="70" applyFont="1" applyFill="1" applyAlignment="1">
      <alignment horizontal="left" vertical="center"/>
      <protection/>
    </xf>
    <xf numFmtId="0" fontId="6" fillId="0" borderId="0" xfId="70" applyFont="1" applyFill="1">
      <alignment/>
      <protection/>
    </xf>
    <xf numFmtId="0" fontId="4" fillId="0" borderId="0" xfId="70" applyFont="1" applyFill="1" applyBorder="1" applyAlignment="1">
      <alignment horizontal="center" vertical="center" wrapText="1"/>
      <protection/>
    </xf>
    <xf numFmtId="0" fontId="1" fillId="0" borderId="16" xfId="70" applyFont="1" applyFill="1" applyBorder="1" applyAlignment="1">
      <alignment horizontal="center" vertical="center" wrapText="1"/>
      <protection/>
    </xf>
    <xf numFmtId="0" fontId="1" fillId="0" borderId="0" xfId="70" applyFont="1" applyFill="1" applyBorder="1" applyAlignment="1">
      <alignment horizontal="center" vertical="center" wrapText="1"/>
      <protection/>
    </xf>
    <xf numFmtId="3" fontId="11" fillId="0" borderId="0" xfId="70" applyNumberFormat="1" applyFont="1" applyFill="1" applyBorder="1" applyAlignment="1">
      <alignment horizontal="right" vertical="center" wrapText="1"/>
      <protection/>
    </xf>
    <xf numFmtId="0" fontId="11" fillId="0" borderId="0" xfId="70" applyFont="1" applyFill="1" applyBorder="1" applyAlignment="1">
      <alignment horizontal="left" vertical="center" wrapText="1"/>
      <protection/>
    </xf>
    <xf numFmtId="0" fontId="2" fillId="0" borderId="0" xfId="70" applyFont="1" applyFill="1" applyBorder="1" applyAlignment="1">
      <alignment horizontal="left" wrapText="1"/>
      <protection/>
    </xf>
    <xf numFmtId="0" fontId="16" fillId="0" borderId="0" xfId="70" applyFont="1" applyFill="1" applyBorder="1" applyAlignment="1">
      <alignment horizontal="left" wrapText="1"/>
      <protection/>
    </xf>
    <xf numFmtId="49" fontId="6" fillId="0" borderId="0" xfId="70" applyNumberFormat="1" applyFont="1" applyFill="1" applyBorder="1" applyAlignment="1">
      <alignment vertical="top" wrapText="1"/>
      <protection/>
    </xf>
    <xf numFmtId="49" fontId="6" fillId="0" borderId="0" xfId="70" applyNumberFormat="1" applyFont="1" applyFill="1">
      <alignment/>
      <protection/>
    </xf>
    <xf numFmtId="0" fontId="3" fillId="0" borderId="0" xfId="0" applyFont="1" applyFill="1" applyAlignment="1">
      <alignment/>
    </xf>
    <xf numFmtId="0" fontId="3" fillId="0" borderId="0" xfId="0" applyFont="1" applyFill="1" applyBorder="1" applyAlignment="1">
      <alignment/>
    </xf>
    <xf numFmtId="0" fontId="3" fillId="0" borderId="0" xfId="34" applyFont="1" applyFill="1" applyBorder="1">
      <alignment/>
      <protection/>
    </xf>
    <xf numFmtId="0" fontId="3" fillId="0" borderId="0" xfId="34" applyFont="1" applyFill="1">
      <alignment/>
      <protection/>
    </xf>
    <xf numFmtId="49" fontId="3" fillId="0" borderId="0" xfId="34" applyNumberFormat="1" applyFont="1" applyFill="1" applyBorder="1" applyAlignment="1">
      <alignment vertical="top" wrapText="1"/>
      <protection/>
    </xf>
    <xf numFmtId="0" fontId="4" fillId="0" borderId="0" xfId="0" applyFont="1" applyFill="1" applyBorder="1" applyAlignment="1">
      <alignment horizontal="left"/>
    </xf>
    <xf numFmtId="0" fontId="4" fillId="0" borderId="0" xfId="0" applyFont="1" applyFill="1" applyBorder="1" applyAlignment="1">
      <alignment wrapText="1"/>
    </xf>
    <xf numFmtId="0" fontId="4" fillId="0" borderId="0" xfId="0" applyFont="1" applyFill="1" applyBorder="1" applyAlignment="1">
      <alignment horizontal="left" wrapText="1"/>
    </xf>
    <xf numFmtId="0" fontId="2" fillId="0" borderId="0" xfId="0" applyFont="1" applyFill="1" applyBorder="1" applyAlignment="1">
      <alignment horizontal="center" vertical="top"/>
    </xf>
    <xf numFmtId="0" fontId="2" fillId="0" borderId="0" xfId="34" applyFont="1" applyFill="1" applyBorder="1" applyAlignment="1">
      <alignment horizontal="left" wrapText="1"/>
      <protection/>
    </xf>
    <xf numFmtId="49" fontId="2" fillId="0" borderId="0" xfId="34" applyNumberFormat="1" applyFont="1" applyFill="1" applyBorder="1" applyAlignment="1">
      <alignment vertical="center" wrapText="1"/>
      <protection/>
    </xf>
    <xf numFmtId="0" fontId="24" fillId="0" borderId="0" xfId="0" applyFont="1" applyFill="1" applyBorder="1" applyAlignment="1">
      <alignment horizontal="center" vertical="center" wrapText="1"/>
    </xf>
    <xf numFmtId="3" fontId="11" fillId="33" borderId="16" xfId="70" applyNumberFormat="1" applyFont="1" applyFill="1" applyBorder="1" applyAlignment="1">
      <alignment horizontal="right" vertical="center" wrapText="1"/>
      <protection/>
    </xf>
    <xf numFmtId="0" fontId="25" fillId="33" borderId="17" xfId="0" applyFont="1" applyFill="1" applyBorder="1" applyAlignment="1" applyProtection="1">
      <alignment horizontal="center" wrapText="1"/>
      <protection locked="0"/>
    </xf>
    <xf numFmtId="0" fontId="14" fillId="0" borderId="0" xfId="0" applyFont="1" applyFill="1" applyAlignment="1" applyProtection="1">
      <alignment shrinkToFit="1"/>
      <protection/>
    </xf>
    <xf numFmtId="0" fontId="1" fillId="0" borderId="0" xfId="0" applyFont="1" applyBorder="1" applyAlignment="1" applyProtection="1">
      <alignment wrapText="1"/>
      <protection/>
    </xf>
    <xf numFmtId="0" fontId="2" fillId="0" borderId="0" xfId="0" applyFont="1" applyAlignment="1" applyProtection="1">
      <alignment/>
      <protection/>
    </xf>
    <xf numFmtId="0" fontId="3" fillId="0" borderId="0" xfId="0" applyFont="1" applyBorder="1" applyAlignment="1" applyProtection="1">
      <alignment/>
      <protection/>
    </xf>
    <xf numFmtId="0" fontId="6" fillId="0" borderId="0" xfId="0" applyFont="1" applyAlignment="1" applyProtection="1">
      <alignment/>
      <protection/>
    </xf>
    <xf numFmtId="0" fontId="11" fillId="0" borderId="18" xfId="0" applyFont="1" applyBorder="1" applyAlignment="1" applyProtection="1">
      <alignment wrapText="1"/>
      <protection/>
    </xf>
    <xf numFmtId="0" fontId="11" fillId="0" borderId="17" xfId="0" applyFont="1" applyBorder="1" applyAlignment="1" applyProtection="1">
      <alignment wrapText="1"/>
      <protection/>
    </xf>
    <xf numFmtId="0" fontId="25" fillId="0" borderId="17" xfId="0" applyFont="1" applyBorder="1" applyAlignment="1" applyProtection="1">
      <alignment horizontal="right" wrapText="1"/>
      <protection/>
    </xf>
    <xf numFmtId="0" fontId="25" fillId="0" borderId="17" xfId="0" applyFont="1" applyBorder="1" applyAlignment="1" applyProtection="1">
      <alignment horizontal="center" wrapText="1"/>
      <protection/>
    </xf>
    <xf numFmtId="0" fontId="25" fillId="0" borderId="17" xfId="0" applyFont="1" applyBorder="1" applyAlignment="1" applyProtection="1">
      <alignment wrapText="1"/>
      <protection/>
    </xf>
    <xf numFmtId="0" fontId="11" fillId="0" borderId="19" xfId="0" applyFont="1" applyBorder="1" applyAlignment="1" applyProtection="1">
      <alignment wrapText="1"/>
      <protection/>
    </xf>
    <xf numFmtId="0" fontId="2" fillId="0" borderId="0" xfId="0" applyFont="1" applyFill="1" applyBorder="1" applyAlignment="1" applyProtection="1">
      <alignment/>
      <protection/>
    </xf>
    <xf numFmtId="0" fontId="3" fillId="0" borderId="0" xfId="0" applyFont="1" applyFill="1" applyAlignment="1" applyProtection="1">
      <alignment/>
      <protection/>
    </xf>
    <xf numFmtId="0" fontId="3" fillId="0" borderId="2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0" borderId="0" xfId="0" applyFont="1" applyBorder="1" applyAlignment="1" applyProtection="1">
      <alignment vertical="top" wrapText="1"/>
      <protection/>
    </xf>
    <xf numFmtId="0" fontId="12" fillId="0" borderId="0" xfId="0" applyFont="1" applyAlignment="1" applyProtection="1">
      <alignment/>
      <protection/>
    </xf>
    <xf numFmtId="0" fontId="2" fillId="0" borderId="21" xfId="0" applyFont="1" applyBorder="1" applyAlignment="1" applyProtection="1">
      <alignment/>
      <protection/>
    </xf>
    <xf numFmtId="0" fontId="2" fillId="0" borderId="22" xfId="0" applyFont="1" applyBorder="1" applyAlignment="1" applyProtection="1">
      <alignment/>
      <protection/>
    </xf>
    <xf numFmtId="0" fontId="18" fillId="0" borderId="22" xfId="0" applyFont="1" applyBorder="1" applyAlignment="1" applyProtection="1">
      <alignment horizontal="center"/>
      <protection/>
    </xf>
    <xf numFmtId="0" fontId="18" fillId="0" borderId="23" xfId="0" applyFont="1" applyBorder="1" applyAlignment="1" applyProtection="1">
      <alignment horizontal="center"/>
      <protection/>
    </xf>
    <xf numFmtId="0" fontId="2" fillId="0" borderId="21" xfId="0" applyFont="1" applyBorder="1" applyAlignment="1" applyProtection="1">
      <alignment horizontal="center"/>
      <protection/>
    </xf>
    <xf numFmtId="0" fontId="2" fillId="0" borderId="22" xfId="0" applyFont="1" applyBorder="1" applyAlignment="1" applyProtection="1">
      <alignment horizontal="center"/>
      <protection/>
    </xf>
    <xf numFmtId="0" fontId="2" fillId="0" borderId="23" xfId="0" applyFont="1" applyBorder="1" applyAlignment="1" applyProtection="1">
      <alignment horizontal="center"/>
      <protection/>
    </xf>
    <xf numFmtId="0" fontId="26" fillId="0" borderId="21" xfId="0" applyFont="1" applyBorder="1" applyAlignment="1" applyProtection="1">
      <alignment horizontal="left"/>
      <protection/>
    </xf>
    <xf numFmtId="0" fontId="26" fillId="0" borderId="22" xfId="0" applyFont="1" applyBorder="1" applyAlignment="1" applyProtection="1">
      <alignment horizontal="left"/>
      <protection/>
    </xf>
    <xf numFmtId="0" fontId="1" fillId="0" borderId="22" xfId="0" applyFont="1" applyBorder="1" applyAlignment="1" applyProtection="1">
      <alignment horizontal="left" wrapText="1"/>
      <protection/>
    </xf>
    <xf numFmtId="0" fontId="1" fillId="0" borderId="23" xfId="0" applyFont="1" applyBorder="1" applyAlignment="1" applyProtection="1">
      <alignment horizontal="left" wrapText="1"/>
      <protection/>
    </xf>
    <xf numFmtId="0" fontId="12" fillId="0" borderId="0" xfId="0" applyFont="1" applyAlignment="1" applyProtection="1">
      <alignment horizontal="center"/>
      <protection/>
    </xf>
    <xf numFmtId="0" fontId="12" fillId="0" borderId="0" xfId="0" applyFont="1" applyAlignment="1" applyProtection="1">
      <alignment horizontal="right"/>
      <protection/>
    </xf>
    <xf numFmtId="0" fontId="3" fillId="0" borderId="0" xfId="0" applyFont="1" applyAlignment="1">
      <alignment horizontal="center" vertical="center"/>
    </xf>
    <xf numFmtId="0" fontId="3" fillId="0" borderId="0" xfId="0" applyFont="1" applyAlignment="1">
      <alignment horizontal="left" vertical="top" wrapText="1"/>
    </xf>
    <xf numFmtId="0" fontId="6" fillId="0" borderId="0" xfId="70" applyFont="1" applyFill="1" applyAlignment="1">
      <alignment wrapText="1"/>
      <protection/>
    </xf>
    <xf numFmtId="0" fontId="11" fillId="34" borderId="24" xfId="0" applyFont="1" applyFill="1" applyBorder="1" applyAlignment="1">
      <alignment/>
    </xf>
    <xf numFmtId="0" fontId="11" fillId="34" borderId="25" xfId="0" applyFont="1" applyFill="1" applyBorder="1" applyAlignment="1">
      <alignment horizontal="right"/>
    </xf>
    <xf numFmtId="0" fontId="11" fillId="34" borderId="24" xfId="0" applyFont="1" applyFill="1" applyBorder="1" applyAlignment="1">
      <alignment horizontal="left"/>
    </xf>
    <xf numFmtId="0" fontId="11" fillId="34" borderId="26" xfId="0" applyFont="1" applyFill="1" applyBorder="1" applyAlignment="1">
      <alignment horizontal="left"/>
    </xf>
    <xf numFmtId="0" fontId="23" fillId="0" borderId="0" xfId="0" applyFont="1" applyFill="1" applyBorder="1" applyAlignment="1">
      <alignment horizontal="center" vertical="center" wrapText="1"/>
    </xf>
    <xf numFmtId="14" fontId="3" fillId="0" borderId="0" xfId="0" applyNumberFormat="1" applyFont="1" applyAlignment="1" applyProtection="1">
      <alignment/>
      <protection locked="0"/>
    </xf>
    <xf numFmtId="0" fontId="4" fillId="34" borderId="27" xfId="0" applyNumberFormat="1" applyFont="1" applyFill="1" applyBorder="1" applyAlignment="1">
      <alignment horizontal="center" vertical="center"/>
    </xf>
    <xf numFmtId="0" fontId="2" fillId="0" borderId="0" xfId="0" applyFont="1" applyFill="1" applyBorder="1" applyAlignment="1" applyProtection="1">
      <alignment horizontal="center" vertical="center" wrapText="1"/>
      <protection locked="0"/>
    </xf>
    <xf numFmtId="0" fontId="2" fillId="0" borderId="17" xfId="0" applyFont="1" applyBorder="1" applyAlignment="1" applyProtection="1">
      <alignment vertical="top" wrapText="1"/>
      <protection/>
    </xf>
    <xf numFmtId="0" fontId="6" fillId="0" borderId="0" xfId="70" applyFont="1" applyFill="1" applyBorder="1" applyAlignment="1">
      <alignment vertical="center"/>
      <protection/>
    </xf>
    <xf numFmtId="0" fontId="3" fillId="0" borderId="0" xfId="0" applyFont="1" applyFill="1" applyBorder="1" applyAlignment="1">
      <alignment vertical="top"/>
    </xf>
    <xf numFmtId="0" fontId="31" fillId="0" borderId="0" xfId="0" applyFont="1" applyAlignment="1">
      <alignment horizontal="center" vertical="center"/>
    </xf>
    <xf numFmtId="0" fontId="11" fillId="34" borderId="27" xfId="0" applyNumberFormat="1" applyFont="1" applyFill="1" applyBorder="1" applyAlignment="1">
      <alignment horizontal="center" vertical="center"/>
    </xf>
    <xf numFmtId="0" fontId="4" fillId="34" borderId="27" xfId="0" applyNumberFormat="1" applyFont="1" applyFill="1" applyBorder="1" applyAlignment="1">
      <alignment horizontal="center" vertical="center" wrapText="1"/>
    </xf>
    <xf numFmtId="0" fontId="2" fillId="0" borderId="0" xfId="0" applyFont="1" applyFill="1" applyBorder="1" applyAlignment="1" applyProtection="1">
      <alignment vertical="top" wrapText="1"/>
      <protection locked="0"/>
    </xf>
    <xf numFmtId="0" fontId="11" fillId="0" borderId="0" xfId="70" applyFont="1" applyFill="1" applyBorder="1" applyAlignment="1">
      <alignment/>
      <protection/>
    </xf>
    <xf numFmtId="0" fontId="4" fillId="0" borderId="0" xfId="70" applyFont="1" applyFill="1" applyBorder="1" applyAlignment="1">
      <alignment/>
      <protection/>
    </xf>
    <xf numFmtId="0" fontId="11" fillId="0" borderId="0" xfId="70" applyFont="1" applyFill="1" applyBorder="1" applyAlignment="1">
      <alignment horizontal="left"/>
      <protection/>
    </xf>
    <xf numFmtId="0" fontId="12" fillId="0" borderId="16" xfId="34" applyFont="1" applyFill="1" applyBorder="1" applyAlignment="1">
      <alignment horizontal="center" vertical="center" textRotation="90" wrapText="1"/>
      <protection/>
    </xf>
    <xf numFmtId="49" fontId="12" fillId="0" borderId="16" xfId="34" applyNumberFormat="1" applyFont="1" applyFill="1" applyBorder="1" applyAlignment="1">
      <alignment vertical="center" wrapText="1"/>
      <protection/>
    </xf>
    <xf numFmtId="49" fontId="12" fillId="0" borderId="16" xfId="34" applyNumberFormat="1" applyFont="1" applyFill="1" applyBorder="1" applyAlignment="1">
      <alignment horizontal="left" vertical="center" wrapText="1"/>
      <protection/>
    </xf>
    <xf numFmtId="49" fontId="3" fillId="0" borderId="0" xfId="34" applyNumberFormat="1" applyFont="1" applyFill="1">
      <alignment/>
      <protection/>
    </xf>
    <xf numFmtId="0" fontId="3" fillId="0" borderId="16" xfId="0" applyFont="1" applyFill="1" applyBorder="1" applyAlignment="1">
      <alignment horizontal="center"/>
    </xf>
    <xf numFmtId="49" fontId="30" fillId="0" borderId="0" xfId="34" applyNumberFormat="1" applyFont="1" applyFill="1" applyBorder="1" applyAlignment="1">
      <alignment vertical="center" wrapText="1"/>
      <protection/>
    </xf>
    <xf numFmtId="49" fontId="21" fillId="0" borderId="0" xfId="34" applyNumberFormat="1" applyFont="1" applyFill="1" applyBorder="1" applyAlignment="1">
      <alignment vertical="center" wrapText="1"/>
      <protection/>
    </xf>
    <xf numFmtId="3" fontId="11" fillId="0" borderId="0" xfId="34" applyNumberFormat="1" applyFont="1" applyFill="1" applyBorder="1" applyAlignment="1">
      <alignment horizontal="right" vertical="center" wrapText="1"/>
      <protection/>
    </xf>
    <xf numFmtId="0" fontId="11" fillId="0" borderId="0" xfId="70" applyFont="1" applyFill="1" applyBorder="1" applyAlignment="1">
      <alignment vertical="center" wrapText="1"/>
      <protection/>
    </xf>
    <xf numFmtId="0" fontId="12" fillId="0" borderId="0" xfId="34" applyFont="1" applyFill="1" applyBorder="1">
      <alignment/>
      <protection/>
    </xf>
    <xf numFmtId="0" fontId="16" fillId="0" borderId="0" xfId="34" applyFont="1" applyFill="1" applyBorder="1">
      <alignment/>
      <protection/>
    </xf>
    <xf numFmtId="0" fontId="12" fillId="0" borderId="0" xfId="34" applyFont="1" applyFill="1" applyBorder="1" applyAlignment="1">
      <alignment horizontal="left" vertical="top"/>
      <protection/>
    </xf>
    <xf numFmtId="0" fontId="16" fillId="0" borderId="0" xfId="34" applyFont="1" applyFill="1" applyBorder="1" applyAlignment="1">
      <alignment/>
      <protection/>
    </xf>
    <xf numFmtId="0" fontId="16" fillId="0" borderId="0" xfId="0" applyFont="1" applyFill="1" applyBorder="1" applyAlignment="1">
      <alignment/>
    </xf>
    <xf numFmtId="0" fontId="16" fillId="0" borderId="0" xfId="0" applyFont="1" applyFill="1" applyBorder="1" applyAlignment="1">
      <alignment/>
    </xf>
    <xf numFmtId="0" fontId="16" fillId="0" borderId="0" xfId="0" applyFont="1" applyFill="1" applyBorder="1" applyAlignment="1">
      <alignment horizontal="center"/>
    </xf>
    <xf numFmtId="0" fontId="12" fillId="0" borderId="0" xfId="34" applyFont="1" applyFill="1" applyBorder="1" applyAlignment="1">
      <alignment/>
      <protection/>
    </xf>
    <xf numFmtId="0" fontId="16" fillId="0" borderId="0" xfId="0" applyFont="1" applyFill="1" applyAlignment="1">
      <alignment/>
    </xf>
    <xf numFmtId="0" fontId="16" fillId="0" borderId="0" xfId="0" applyFont="1" applyFill="1" applyBorder="1" applyAlignment="1">
      <alignment wrapText="1"/>
    </xf>
    <xf numFmtId="0" fontId="0" fillId="0" borderId="0" xfId="0" applyFont="1" applyFill="1" applyAlignment="1">
      <alignment/>
    </xf>
    <xf numFmtId="0" fontId="1" fillId="0" borderId="16" xfId="35" applyFont="1" applyFill="1" applyBorder="1" applyAlignment="1">
      <alignment horizontal="center" vertical="center" wrapText="1"/>
      <protection/>
    </xf>
    <xf numFmtId="0" fontId="0" fillId="0" borderId="0" xfId="0" applyFont="1" applyFill="1" applyBorder="1" applyAlignment="1">
      <alignment/>
    </xf>
    <xf numFmtId="0" fontId="4" fillId="0" borderId="16" xfId="34" applyFont="1" applyFill="1" applyBorder="1" applyAlignment="1">
      <alignment horizontal="center" vertical="center" wrapText="1"/>
      <protection/>
    </xf>
    <xf numFmtId="3" fontId="11" fillId="0" borderId="16" xfId="34" applyNumberFormat="1" applyFont="1" applyFill="1" applyBorder="1" applyAlignment="1">
      <alignment horizontal="center" vertical="center" textRotation="90" wrapText="1"/>
      <protection/>
    </xf>
    <xf numFmtId="0" fontId="24" fillId="0" borderId="16" xfId="0" applyFont="1" applyFill="1" applyBorder="1" applyAlignment="1">
      <alignment horizontal="center" vertical="center" textRotation="90" wrapText="1"/>
    </xf>
    <xf numFmtId="0" fontId="6" fillId="0" borderId="16" xfId="34" applyNumberFormat="1" applyFont="1" applyFill="1" applyBorder="1" applyAlignment="1">
      <alignment horizontal="center" vertical="center"/>
      <protection/>
    </xf>
    <xf numFmtId="0" fontId="11" fillId="0" borderId="16" xfId="34" applyNumberFormat="1" applyFont="1" applyFill="1" applyBorder="1" applyAlignment="1">
      <alignment horizontal="center" vertical="center"/>
      <protection/>
    </xf>
    <xf numFmtId="0" fontId="6" fillId="0" borderId="0" xfId="34" applyFont="1" applyFill="1">
      <alignment/>
      <protection/>
    </xf>
    <xf numFmtId="0" fontId="12" fillId="35" borderId="16" xfId="69" applyFont="1" applyFill="1" applyBorder="1" applyAlignment="1">
      <alignment horizontal="center" vertical="center" wrapText="1"/>
      <protection/>
    </xf>
    <xf numFmtId="49" fontId="12" fillId="35" borderId="16" xfId="69" applyNumberFormat="1" applyFont="1" applyFill="1" applyBorder="1" applyAlignment="1">
      <alignment vertical="center" wrapText="1"/>
      <protection/>
    </xf>
    <xf numFmtId="0" fontId="4" fillId="35" borderId="16" xfId="69" applyFont="1" applyFill="1" applyBorder="1" applyAlignment="1">
      <alignment horizontal="center" vertical="center" wrapText="1"/>
      <protection/>
    </xf>
    <xf numFmtId="0" fontId="4" fillId="0" borderId="16" xfId="34" applyNumberFormat="1" applyFont="1" applyFill="1" applyBorder="1" applyAlignment="1">
      <alignment horizontal="center" vertical="center"/>
      <protection/>
    </xf>
    <xf numFmtId="49" fontId="22" fillId="0" borderId="28" xfId="34" applyNumberFormat="1" applyFont="1" applyFill="1" applyBorder="1" applyAlignment="1">
      <alignment horizontal="left" wrapText="1"/>
      <protection/>
    </xf>
    <xf numFmtId="49" fontId="15" fillId="0" borderId="0" xfId="34" applyNumberFormat="1" applyFont="1" applyFill="1" applyBorder="1" applyAlignment="1">
      <alignment horizontal="left"/>
      <protection/>
    </xf>
    <xf numFmtId="0" fontId="4" fillId="0" borderId="16" xfId="34" applyFont="1" applyFill="1" applyBorder="1" applyAlignment="1">
      <alignment horizontal="center" vertical="center"/>
      <protection/>
    </xf>
    <xf numFmtId="0" fontId="4" fillId="34" borderId="29" xfId="0" applyNumberFormat="1" applyFont="1" applyFill="1" applyBorder="1" applyAlignment="1">
      <alignment horizontal="center" vertical="center" wrapText="1"/>
    </xf>
    <xf numFmtId="0" fontId="37" fillId="0" borderId="0" xfId="0" applyFont="1" applyAlignment="1">
      <alignment horizontal="left" vertical="center"/>
    </xf>
    <xf numFmtId="0" fontId="4" fillId="0" borderId="30" xfId="70" applyFont="1" applyFill="1" applyBorder="1" applyAlignment="1">
      <alignment horizontal="center" vertical="center" wrapText="1"/>
      <protection/>
    </xf>
    <xf numFmtId="0" fontId="4" fillId="0" borderId="31" xfId="70" applyFont="1" applyFill="1" applyBorder="1" applyAlignment="1">
      <alignment horizontal="center" vertical="center" wrapText="1"/>
      <protection/>
    </xf>
    <xf numFmtId="0" fontId="3" fillId="0" borderId="0" xfId="70" applyFont="1" applyFill="1" applyBorder="1" applyAlignment="1">
      <alignment horizontal="left" wrapText="1"/>
      <protection/>
    </xf>
    <xf numFmtId="0" fontId="11" fillId="0" borderId="16" xfId="70" applyFont="1" applyFill="1" applyBorder="1" applyAlignment="1">
      <alignment horizontal="center" vertical="center" wrapText="1"/>
      <protection/>
    </xf>
    <xf numFmtId="0" fontId="11" fillId="0" borderId="16" xfId="70" applyFont="1" applyFill="1" applyBorder="1" applyAlignment="1">
      <alignment horizontal="center" vertical="center" textRotation="90" wrapText="1"/>
      <protection/>
    </xf>
    <xf numFmtId="0" fontId="11" fillId="0" borderId="16" xfId="70" applyFont="1" applyFill="1" applyBorder="1" applyAlignment="1">
      <alignment horizontal="left" vertical="center" wrapText="1"/>
      <protection/>
    </xf>
    <xf numFmtId="0" fontId="29" fillId="0" borderId="32" xfId="0" applyNumberFormat="1" applyFont="1" applyBorder="1" applyAlignment="1">
      <alignment horizontal="center" vertical="center" wrapText="1"/>
    </xf>
    <xf numFmtId="0" fontId="3" fillId="0" borderId="32" xfId="0" applyNumberFormat="1" applyFont="1" applyBorder="1" applyAlignment="1">
      <alignment horizontal="left" vertical="center" wrapText="1"/>
    </xf>
    <xf numFmtId="0" fontId="3" fillId="33" borderId="31" xfId="0" applyFont="1" applyFill="1" applyBorder="1" applyAlignment="1" applyProtection="1">
      <alignment horizontal="left" vertical="center" wrapText="1"/>
      <protection locked="0"/>
    </xf>
    <xf numFmtId="0" fontId="3" fillId="0" borderId="32" xfId="0" applyNumberFormat="1" applyFont="1" applyBorder="1" applyAlignment="1">
      <alignment horizontal="center" vertical="center" wrapText="1"/>
    </xf>
    <xf numFmtId="0" fontId="2" fillId="0" borderId="0" xfId="0" applyFont="1" applyFill="1" applyBorder="1" applyAlignment="1">
      <alignment vertical="top"/>
    </xf>
    <xf numFmtId="49" fontId="15" fillId="0" borderId="0" xfId="34" applyNumberFormat="1" applyFont="1" applyFill="1" applyBorder="1" applyAlignment="1">
      <alignment wrapText="1"/>
      <protection/>
    </xf>
    <xf numFmtId="49" fontId="15" fillId="0" borderId="0" xfId="34" applyNumberFormat="1" applyFont="1" applyFill="1" applyBorder="1" applyAlignment="1">
      <alignment/>
      <protection/>
    </xf>
    <xf numFmtId="49" fontId="12" fillId="35" borderId="33" xfId="69" applyNumberFormat="1" applyFont="1" applyFill="1" applyBorder="1" applyAlignment="1">
      <alignment horizontal="center" vertical="center" wrapText="1"/>
      <protection/>
    </xf>
    <xf numFmtId="3" fontId="12" fillId="33" borderId="16" xfId="70" applyNumberFormat="1" applyFont="1" applyFill="1" applyBorder="1" applyAlignment="1">
      <alignment horizontal="right" vertical="center" wrapText="1"/>
      <protection/>
    </xf>
    <xf numFmtId="3" fontId="15" fillId="33" borderId="16" xfId="70" applyNumberFormat="1" applyFont="1" applyFill="1" applyBorder="1" applyAlignment="1">
      <alignment horizontal="right" vertical="center" wrapText="1"/>
      <protection/>
    </xf>
    <xf numFmtId="3" fontId="15" fillId="36" borderId="16" xfId="70" applyNumberFormat="1" applyFont="1" applyFill="1" applyBorder="1" applyAlignment="1">
      <alignment horizontal="right" vertical="center" wrapText="1"/>
      <protection/>
    </xf>
    <xf numFmtId="0" fontId="11" fillId="0" borderId="30" xfId="70" applyFont="1" applyFill="1" applyBorder="1" applyAlignment="1">
      <alignment horizontal="left" vertical="center" wrapText="1"/>
      <protection/>
    </xf>
    <xf numFmtId="0" fontId="11" fillId="0" borderId="34" xfId="70" applyFont="1" applyFill="1" applyBorder="1" applyAlignment="1">
      <alignment horizontal="left" vertical="center" wrapText="1"/>
      <protection/>
    </xf>
    <xf numFmtId="0" fontId="11" fillId="0" borderId="31" xfId="70" applyFont="1" applyFill="1" applyBorder="1" applyAlignment="1">
      <alignment horizontal="left" vertical="center" wrapText="1"/>
      <protection/>
    </xf>
    <xf numFmtId="0" fontId="11" fillId="0" borderId="0" xfId="70" applyFont="1" applyBorder="1" applyAlignment="1">
      <alignment/>
      <protection/>
    </xf>
    <xf numFmtId="0" fontId="11" fillId="0" borderId="35" xfId="70" applyFont="1" applyBorder="1" applyAlignment="1">
      <alignment/>
      <protection/>
    </xf>
    <xf numFmtId="3" fontId="15" fillId="33" borderId="30" xfId="70" applyNumberFormat="1" applyFont="1" applyFill="1" applyBorder="1" applyAlignment="1">
      <alignment horizontal="right" vertical="center" wrapText="1"/>
      <protection/>
    </xf>
    <xf numFmtId="3" fontId="15" fillId="33" borderId="31" xfId="70" applyNumberFormat="1" applyFont="1" applyFill="1" applyBorder="1" applyAlignment="1">
      <alignment horizontal="right" vertical="center" wrapText="1"/>
      <protection/>
    </xf>
    <xf numFmtId="3" fontId="15" fillId="36" borderId="31" xfId="70" applyNumberFormat="1" applyFont="1" applyFill="1" applyBorder="1" applyAlignment="1">
      <alignment horizontal="right" vertical="center" wrapText="1"/>
      <protection/>
    </xf>
    <xf numFmtId="0" fontId="3" fillId="0" borderId="16" xfId="70" applyFont="1" applyFill="1" applyBorder="1" applyAlignment="1">
      <alignment horizontal="center"/>
      <protection/>
    </xf>
    <xf numFmtId="0" fontId="4" fillId="0" borderId="36" xfId="70" applyFont="1" applyFill="1" applyBorder="1" applyAlignment="1">
      <alignment horizontal="center" vertical="center" wrapText="1"/>
      <protection/>
    </xf>
    <xf numFmtId="0" fontId="11" fillId="34" borderId="27" xfId="0" applyNumberFormat="1" applyFont="1" applyFill="1" applyBorder="1" applyAlignment="1">
      <alignment horizontal="center" vertical="center" wrapText="1"/>
    </xf>
    <xf numFmtId="0" fontId="0" fillId="0" borderId="0" xfId="0" applyNumberFormat="1" applyAlignment="1">
      <alignment/>
    </xf>
    <xf numFmtId="0" fontId="3" fillId="0" borderId="32" xfId="62" applyNumberFormat="1" applyFont="1" applyBorder="1" applyAlignment="1">
      <alignment horizontal="left" vertical="top" wrapText="1"/>
      <protection/>
    </xf>
    <xf numFmtId="0" fontId="31" fillId="0" borderId="32" xfId="62" applyNumberFormat="1" applyFont="1" applyBorder="1" applyAlignment="1">
      <alignment horizontal="center" vertical="center" wrapText="1"/>
      <protection/>
    </xf>
    <xf numFmtId="0" fontId="29" fillId="0" borderId="32" xfId="62" applyNumberFormat="1" applyFont="1" applyBorder="1" applyAlignment="1">
      <alignment horizontal="center" vertical="center" wrapText="1"/>
      <protection/>
    </xf>
    <xf numFmtId="0" fontId="3" fillId="0" borderId="32" xfId="62" applyNumberFormat="1" applyFont="1" applyBorder="1" applyAlignment="1">
      <alignment horizontal="center" vertical="center" wrapText="1"/>
      <protection/>
    </xf>
    <xf numFmtId="0" fontId="12" fillId="0" borderId="30" xfId="34" applyFont="1" applyFill="1" applyBorder="1" applyAlignment="1">
      <alignment horizontal="center" vertical="center" textRotation="90" wrapText="1"/>
      <protection/>
    </xf>
    <xf numFmtId="0" fontId="12" fillId="0" borderId="37" xfId="34" applyFont="1" applyFill="1" applyBorder="1" applyAlignment="1">
      <alignment horizontal="center" vertical="center" textRotation="90" wrapText="1"/>
      <protection/>
    </xf>
    <xf numFmtId="0" fontId="12" fillId="0" borderId="16" xfId="35" applyFont="1" applyFill="1" applyBorder="1" applyAlignment="1">
      <alignment horizontal="center" vertical="center" textRotation="90" wrapText="1"/>
      <protection/>
    </xf>
    <xf numFmtId="0" fontId="12" fillId="0" borderId="31" xfId="35" applyFont="1" applyFill="1" applyBorder="1" applyAlignment="1">
      <alignment horizontal="center" vertical="center" textRotation="90" wrapText="1"/>
      <protection/>
    </xf>
    <xf numFmtId="0" fontId="12" fillId="0" borderId="16" xfId="69" applyFont="1" applyFill="1" applyBorder="1" applyAlignment="1">
      <alignment horizontal="center" vertical="center" wrapText="1"/>
      <protection/>
    </xf>
    <xf numFmtId="3" fontId="12" fillId="37" borderId="16" xfId="70" applyNumberFormat="1" applyFont="1" applyFill="1" applyBorder="1" applyAlignment="1">
      <alignment horizontal="right" vertical="center" wrapText="1"/>
      <protection/>
    </xf>
    <xf numFmtId="3" fontId="15" fillId="37" borderId="16" xfId="70" applyNumberFormat="1" applyFont="1" applyFill="1" applyBorder="1" applyAlignment="1">
      <alignment horizontal="right" vertical="center" wrapText="1"/>
      <protection/>
    </xf>
    <xf numFmtId="3" fontId="12" fillId="13" borderId="16" xfId="70" applyNumberFormat="1" applyFont="1" applyFill="1" applyBorder="1" applyAlignment="1">
      <alignment horizontal="right" vertical="center" wrapText="1"/>
      <protection/>
    </xf>
    <xf numFmtId="0" fontId="2" fillId="0" borderId="0" xfId="0" applyFont="1" applyFill="1" applyBorder="1" applyAlignment="1" applyProtection="1">
      <alignment vertical="center" wrapText="1"/>
      <protection locked="0"/>
    </xf>
    <xf numFmtId="0" fontId="12" fillId="0" borderId="0" xfId="0" applyFont="1" applyFill="1" applyBorder="1" applyAlignment="1">
      <alignment horizontal="left" wrapText="1"/>
    </xf>
    <xf numFmtId="0" fontId="44" fillId="0" borderId="0" xfId="0" applyFont="1" applyFill="1" applyBorder="1" applyAlignment="1">
      <alignment horizontal="center" vertical="center" wrapText="1"/>
    </xf>
    <xf numFmtId="0" fontId="12" fillId="0" borderId="0" xfId="0" applyFont="1" applyFill="1" applyBorder="1" applyAlignment="1">
      <alignment horizontal="left"/>
    </xf>
    <xf numFmtId="0" fontId="12" fillId="0" borderId="0" xfId="0" applyFont="1" applyFill="1" applyBorder="1" applyAlignment="1">
      <alignment wrapText="1"/>
    </xf>
    <xf numFmtId="0" fontId="16" fillId="0" borderId="0" xfId="0" applyFont="1" applyFill="1" applyBorder="1" applyAlignment="1">
      <alignment vertical="top"/>
    </xf>
    <xf numFmtId="0" fontId="16" fillId="0" borderId="0" xfId="0" applyFont="1" applyFill="1" applyBorder="1" applyAlignment="1">
      <alignment horizontal="center" vertical="top"/>
    </xf>
    <xf numFmtId="0" fontId="2" fillId="0" borderId="38" xfId="70" applyFont="1" applyFill="1" applyBorder="1" applyAlignment="1">
      <alignment horizontal="left" vertical="top"/>
      <protection/>
    </xf>
    <xf numFmtId="0" fontId="20" fillId="0" borderId="38" xfId="70" applyFont="1" applyFill="1" applyBorder="1" applyAlignment="1">
      <alignment vertical="top"/>
      <protection/>
    </xf>
    <xf numFmtId="0" fontId="3" fillId="0" borderId="38" xfId="34" applyFont="1" applyFill="1" applyBorder="1" applyAlignment="1">
      <alignment vertical="top"/>
      <protection/>
    </xf>
    <xf numFmtId="0" fontId="2" fillId="0" borderId="38" xfId="70" applyFont="1" applyFill="1" applyBorder="1" applyAlignment="1">
      <alignment vertical="top"/>
      <protection/>
    </xf>
    <xf numFmtId="0" fontId="3" fillId="0" borderId="38" xfId="34" applyFont="1" applyFill="1" applyBorder="1">
      <alignment/>
      <protection/>
    </xf>
    <xf numFmtId="0" fontId="16" fillId="0" borderId="0" xfId="70" applyFont="1" applyFill="1" applyBorder="1" applyAlignment="1">
      <alignment horizontal="left" vertical="top"/>
      <protection/>
    </xf>
    <xf numFmtId="0" fontId="16" fillId="0" borderId="0" xfId="70" applyFont="1" applyFill="1" applyBorder="1" applyAlignment="1">
      <alignment vertical="top"/>
      <protection/>
    </xf>
    <xf numFmtId="0" fontId="16" fillId="0" borderId="0" xfId="34" applyFont="1" applyFill="1" applyBorder="1" applyAlignment="1">
      <alignment vertical="top"/>
      <protection/>
    </xf>
    <xf numFmtId="0" fontId="45" fillId="0" borderId="0" xfId="0" applyFont="1" applyFill="1" applyBorder="1" applyAlignment="1">
      <alignment/>
    </xf>
    <xf numFmtId="49" fontId="6" fillId="0" borderId="10" xfId="0" applyNumberFormat="1" applyFont="1" applyFill="1" applyBorder="1" applyAlignment="1">
      <alignment wrapText="1"/>
    </xf>
    <xf numFmtId="0" fontId="4" fillId="0" borderId="16" xfId="35" applyFont="1" applyFill="1" applyBorder="1" applyAlignment="1">
      <alignment horizontal="center" vertical="center" wrapText="1"/>
      <protection/>
    </xf>
    <xf numFmtId="3" fontId="15" fillId="36" borderId="33" xfId="70" applyNumberFormat="1" applyFont="1" applyFill="1" applyBorder="1" applyAlignment="1">
      <alignment horizontal="right" vertical="center" wrapText="1"/>
      <protection/>
    </xf>
    <xf numFmtId="0" fontId="4" fillId="0" borderId="30" xfId="34" applyFont="1" applyFill="1" applyBorder="1" applyAlignment="1">
      <alignment horizontal="center" vertical="center" wrapText="1"/>
      <protection/>
    </xf>
    <xf numFmtId="49" fontId="15" fillId="0" borderId="16" xfId="58" applyNumberFormat="1" applyFont="1" applyFill="1" applyBorder="1" applyAlignment="1">
      <alignment horizontal="left" vertical="center"/>
      <protection/>
    </xf>
    <xf numFmtId="49" fontId="15" fillId="0" borderId="16" xfId="58" applyNumberFormat="1" applyFont="1" applyFill="1" applyBorder="1" applyAlignment="1">
      <alignment horizontal="left" vertical="center" wrapText="1"/>
      <protection/>
    </xf>
    <xf numFmtId="0" fontId="15" fillId="35" borderId="16" xfId="57" applyFont="1" applyFill="1" applyBorder="1" applyAlignment="1">
      <alignment vertical="center" wrapText="1"/>
      <protection/>
    </xf>
    <xf numFmtId="49" fontId="46" fillId="35" borderId="33" xfId="57" applyNumberFormat="1" applyFont="1" applyFill="1" applyBorder="1" applyAlignment="1">
      <alignment horizontal="center" vertical="center" wrapText="1"/>
      <protection/>
    </xf>
    <xf numFmtId="49" fontId="41" fillId="0" borderId="16" xfId="58" applyNumberFormat="1" applyFont="1" applyFill="1" applyBorder="1" applyAlignment="1">
      <alignment horizontal="left" vertical="center" wrapText="1"/>
      <protection/>
    </xf>
    <xf numFmtId="3" fontId="12" fillId="13" borderId="36" xfId="70" applyNumberFormat="1" applyFont="1" applyFill="1" applyBorder="1" applyAlignment="1">
      <alignment horizontal="right" vertical="center" wrapText="1"/>
      <protection/>
    </xf>
    <xf numFmtId="3" fontId="12" fillId="13" borderId="39" xfId="70" applyNumberFormat="1" applyFont="1" applyFill="1" applyBorder="1" applyAlignment="1">
      <alignment horizontal="right" vertical="center" wrapText="1"/>
      <protection/>
    </xf>
    <xf numFmtId="0" fontId="2" fillId="0" borderId="29"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11" fillId="0" borderId="21" xfId="0" applyFont="1" applyFill="1" applyBorder="1" applyAlignment="1" applyProtection="1">
      <alignment horizontal="center"/>
      <protection/>
    </xf>
    <xf numFmtId="0" fontId="11" fillId="0" borderId="22" xfId="0" applyFont="1" applyFill="1" applyBorder="1" applyAlignment="1" applyProtection="1">
      <alignment horizontal="center"/>
      <protection/>
    </xf>
    <xf numFmtId="0" fontId="11" fillId="0" borderId="23" xfId="0" applyFont="1" applyFill="1" applyBorder="1" applyAlignment="1" applyProtection="1">
      <alignment horizontal="center"/>
      <protection/>
    </xf>
    <xf numFmtId="0" fontId="2" fillId="0" borderId="21" xfId="0" applyFont="1" applyBorder="1" applyAlignment="1" applyProtection="1">
      <alignment horizontal="center" vertical="top"/>
      <protection/>
    </xf>
    <xf numFmtId="0" fontId="2" fillId="0" borderId="22" xfId="0" applyFont="1" applyBorder="1" applyAlignment="1" applyProtection="1">
      <alignment horizontal="center" vertical="top"/>
      <protection/>
    </xf>
    <xf numFmtId="0" fontId="2" fillId="0" borderId="23" xfId="0" applyFont="1" applyBorder="1" applyAlignment="1" applyProtection="1">
      <alignment horizontal="center" vertical="top"/>
      <protection/>
    </xf>
    <xf numFmtId="0" fontId="26" fillId="0" borderId="21" xfId="0" applyFont="1" applyBorder="1" applyAlignment="1" applyProtection="1">
      <alignment horizontal="center" wrapText="1"/>
      <protection/>
    </xf>
    <xf numFmtId="0" fontId="26" fillId="0" borderId="22" xfId="0" applyFont="1" applyBorder="1" applyAlignment="1" applyProtection="1">
      <alignment horizontal="center"/>
      <protection/>
    </xf>
    <xf numFmtId="0" fontId="26" fillId="0" borderId="23" xfId="0" applyFont="1" applyBorder="1" applyAlignment="1" applyProtection="1">
      <alignment horizontal="center"/>
      <protection/>
    </xf>
    <xf numFmtId="0" fontId="26" fillId="0" borderId="21" xfId="0" applyFont="1" applyBorder="1" applyAlignment="1" applyProtection="1">
      <alignment horizontal="center"/>
      <protection/>
    </xf>
    <xf numFmtId="0" fontId="28" fillId="0" borderId="21" xfId="0" applyFont="1" applyBorder="1" applyAlignment="1" applyProtection="1">
      <alignment horizontal="left" wrapText="1"/>
      <protection locked="0"/>
    </xf>
    <xf numFmtId="0" fontId="28" fillId="0" borderId="22" xfId="0" applyFont="1" applyBorder="1" applyAlignment="1" applyProtection="1">
      <alignment horizontal="left" wrapText="1"/>
      <protection locked="0"/>
    </xf>
    <xf numFmtId="0" fontId="28" fillId="0" borderId="23" xfId="0" applyFont="1" applyBorder="1" applyAlignment="1" applyProtection="1">
      <alignment horizontal="left" wrapText="1"/>
      <protection locked="0"/>
    </xf>
    <xf numFmtId="0" fontId="2" fillId="0" borderId="21" xfId="0" applyFont="1" applyBorder="1" applyAlignment="1" applyProtection="1">
      <alignment horizontal="center"/>
      <protection/>
    </xf>
    <xf numFmtId="0" fontId="2" fillId="0" borderId="22" xfId="0" applyFont="1" applyBorder="1" applyAlignment="1" applyProtection="1">
      <alignment horizontal="center"/>
      <protection/>
    </xf>
    <xf numFmtId="0" fontId="2" fillId="0" borderId="23" xfId="0" applyFont="1" applyBorder="1" applyAlignment="1" applyProtection="1">
      <alignment horizontal="center"/>
      <protection/>
    </xf>
    <xf numFmtId="0" fontId="4" fillId="33" borderId="21" xfId="0" applyFont="1" applyFill="1" applyBorder="1" applyAlignment="1" applyProtection="1">
      <alignment horizontal="center" vertical="center"/>
      <protection locked="0"/>
    </xf>
    <xf numFmtId="0" fontId="4" fillId="33" borderId="22" xfId="0" applyFont="1" applyFill="1" applyBorder="1" applyAlignment="1" applyProtection="1">
      <alignment horizontal="center" vertical="center"/>
      <protection locked="0"/>
    </xf>
    <xf numFmtId="0" fontId="4" fillId="33" borderId="23" xfId="0" applyFont="1" applyFill="1" applyBorder="1" applyAlignment="1" applyProtection="1">
      <alignment horizontal="center" vertical="center"/>
      <protection locked="0"/>
    </xf>
    <xf numFmtId="0" fontId="26" fillId="0" borderId="21" xfId="0" applyFont="1" applyBorder="1" applyAlignment="1" applyProtection="1">
      <alignment horizontal="left"/>
      <protection/>
    </xf>
    <xf numFmtId="0" fontId="26" fillId="0" borderId="22" xfId="0" applyFont="1" applyBorder="1" applyAlignment="1" applyProtection="1">
      <alignment horizontal="left"/>
      <protection/>
    </xf>
    <xf numFmtId="0" fontId="26" fillId="0" borderId="23" xfId="0" applyFont="1" applyBorder="1" applyAlignment="1" applyProtection="1">
      <alignment horizontal="left"/>
      <protection/>
    </xf>
    <xf numFmtId="0" fontId="2" fillId="0" borderId="40" xfId="0" applyFont="1" applyFill="1" applyBorder="1" applyAlignment="1" applyProtection="1">
      <alignment horizontal="center" vertical="center" wrapText="1"/>
      <protection locked="0"/>
    </xf>
    <xf numFmtId="0" fontId="2" fillId="0" borderId="41"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43"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6" fillId="0" borderId="22" xfId="0" applyFont="1" applyBorder="1" applyAlignment="1" applyProtection="1">
      <alignment/>
      <protection/>
    </xf>
    <xf numFmtId="0" fontId="26" fillId="0" borderId="23" xfId="0" applyFont="1" applyBorder="1" applyAlignment="1" applyProtection="1">
      <alignment/>
      <protection/>
    </xf>
    <xf numFmtId="0" fontId="2" fillId="0" borderId="29" xfId="0" applyFont="1" applyBorder="1" applyAlignment="1" applyProtection="1">
      <alignment horizontal="center"/>
      <protection/>
    </xf>
    <xf numFmtId="0" fontId="1" fillId="0" borderId="21" xfId="0" applyFont="1" applyBorder="1" applyAlignment="1" applyProtection="1">
      <alignment horizontal="center" wrapText="1"/>
      <protection/>
    </xf>
    <xf numFmtId="0" fontId="1" fillId="0" borderId="22" xfId="0" applyFont="1" applyBorder="1" applyAlignment="1" applyProtection="1">
      <alignment horizontal="center" wrapText="1"/>
      <protection/>
    </xf>
    <xf numFmtId="0" fontId="1" fillId="0" borderId="23" xfId="0" applyFont="1" applyBorder="1" applyAlignment="1" applyProtection="1">
      <alignment horizontal="center" wrapText="1"/>
      <protection/>
    </xf>
    <xf numFmtId="0" fontId="4" fillId="0" borderId="40" xfId="70" applyFont="1" applyBorder="1" applyAlignment="1" applyProtection="1">
      <alignment horizontal="center" vertical="center" wrapText="1"/>
      <protection/>
    </xf>
    <xf numFmtId="0" fontId="4" fillId="0" borderId="41" xfId="70" applyFont="1" applyBorder="1" applyAlignment="1" applyProtection="1">
      <alignment horizontal="center" vertical="center" wrapText="1"/>
      <protection/>
    </xf>
    <xf numFmtId="0" fontId="4" fillId="0" borderId="42" xfId="70" applyFont="1" applyBorder="1" applyAlignment="1" applyProtection="1">
      <alignment horizontal="center" vertical="center" wrapText="1"/>
      <protection/>
    </xf>
    <xf numFmtId="0" fontId="4" fillId="0" borderId="20" xfId="70" applyFont="1" applyBorder="1" applyAlignment="1" applyProtection="1">
      <alignment horizontal="center" vertical="center" wrapText="1"/>
      <protection/>
    </xf>
    <xf numFmtId="0" fontId="4" fillId="0" borderId="0" xfId="70" applyFont="1" applyBorder="1" applyAlignment="1" applyProtection="1">
      <alignment horizontal="center" vertical="center" wrapText="1"/>
      <protection/>
    </xf>
    <xf numFmtId="0" fontId="4" fillId="0" borderId="43" xfId="70" applyFont="1" applyBorder="1" applyAlignment="1" applyProtection="1">
      <alignment horizontal="center" vertical="center" wrapText="1"/>
      <protection/>
    </xf>
    <xf numFmtId="0" fontId="17" fillId="0" borderId="20" xfId="0" applyFont="1" applyBorder="1" applyAlignment="1" applyProtection="1" quotePrefix="1">
      <alignment horizontal="center"/>
      <protection/>
    </xf>
    <xf numFmtId="0" fontId="17" fillId="0" borderId="0" xfId="0" applyFont="1" applyAlignment="1" applyProtection="1">
      <alignment horizontal="center"/>
      <protection/>
    </xf>
    <xf numFmtId="0" fontId="2"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0" fillId="0" borderId="0" xfId="0" applyFont="1" applyBorder="1" applyAlignment="1" applyProtection="1">
      <alignment horizontal="left" vertical="center" wrapText="1"/>
      <protection/>
    </xf>
    <xf numFmtId="0" fontId="38" fillId="0" borderId="0" xfId="0" applyFont="1" applyAlignment="1" applyProtection="1">
      <alignment horizontal="center"/>
      <protection/>
    </xf>
    <xf numFmtId="0" fontId="4" fillId="0" borderId="21" xfId="0" applyFont="1" applyFill="1" applyBorder="1" applyAlignment="1" applyProtection="1">
      <alignment horizontal="center" wrapText="1"/>
      <protection/>
    </xf>
    <xf numFmtId="0" fontId="4" fillId="0" borderId="22" xfId="0" applyFont="1" applyFill="1" applyBorder="1" applyAlignment="1" applyProtection="1">
      <alignment horizontal="center" wrapText="1"/>
      <protection/>
    </xf>
    <xf numFmtId="0" fontId="4" fillId="0" borderId="23" xfId="0" applyFont="1" applyFill="1" applyBorder="1" applyAlignment="1" applyProtection="1">
      <alignment horizontal="center" wrapText="1"/>
      <protection/>
    </xf>
    <xf numFmtId="49" fontId="3" fillId="0" borderId="0" xfId="70" applyNumberFormat="1" applyFont="1" applyFill="1" applyBorder="1" applyAlignment="1">
      <alignment horizontal="left"/>
      <protection/>
    </xf>
    <xf numFmtId="0" fontId="11" fillId="0" borderId="44" xfId="70" applyFont="1" applyFill="1" applyBorder="1" applyAlignment="1">
      <alignment horizontal="center" vertical="center" wrapText="1"/>
      <protection/>
    </xf>
    <xf numFmtId="0" fontId="11" fillId="0" borderId="33" xfId="70" applyFont="1" applyFill="1" applyBorder="1" applyAlignment="1">
      <alignment horizontal="center" vertical="center" wrapText="1"/>
      <protection/>
    </xf>
    <xf numFmtId="0" fontId="11" fillId="0" borderId="16" xfId="70" applyFont="1" applyFill="1" applyBorder="1" applyAlignment="1">
      <alignment horizontal="center" vertical="center" textRotation="90" wrapText="1"/>
      <protection/>
    </xf>
    <xf numFmtId="0" fontId="11" fillId="0" borderId="30" xfId="70" applyFont="1" applyFill="1" applyBorder="1" applyAlignment="1">
      <alignment horizontal="center" vertical="center" textRotation="90" wrapText="1"/>
      <protection/>
    </xf>
    <xf numFmtId="0" fontId="11" fillId="0" borderId="37" xfId="70" applyFont="1" applyFill="1" applyBorder="1" applyAlignment="1">
      <alignment horizontal="center" vertical="center" textRotation="90" wrapText="1"/>
      <protection/>
    </xf>
    <xf numFmtId="0" fontId="11" fillId="0" borderId="31" xfId="70" applyFont="1" applyFill="1" applyBorder="1" applyAlignment="1">
      <alignment horizontal="center" vertical="center" textRotation="90" wrapText="1"/>
      <protection/>
    </xf>
    <xf numFmtId="0" fontId="3" fillId="0" borderId="0" xfId="70" applyFont="1" applyFill="1" applyBorder="1" applyAlignment="1">
      <alignment horizontal="left" wrapText="1"/>
      <protection/>
    </xf>
    <xf numFmtId="0" fontId="4" fillId="0" borderId="30" xfId="70" applyFont="1" applyFill="1" applyBorder="1" applyAlignment="1">
      <alignment horizontal="center" vertical="center" wrapText="1"/>
      <protection/>
    </xf>
    <xf numFmtId="0" fontId="4" fillId="0" borderId="37" xfId="70" applyFont="1" applyFill="1" applyBorder="1" applyAlignment="1">
      <alignment horizontal="center" vertical="center" wrapText="1"/>
      <protection/>
    </xf>
    <xf numFmtId="0" fontId="4" fillId="0" borderId="31" xfId="70" applyFont="1" applyFill="1" applyBorder="1" applyAlignment="1">
      <alignment horizontal="center" vertical="center" wrapText="1"/>
      <protection/>
    </xf>
    <xf numFmtId="0" fontId="21" fillId="0" borderId="44" xfId="70" applyFont="1" applyFill="1" applyBorder="1" applyAlignment="1">
      <alignment horizontal="left" vertical="center"/>
      <protection/>
    </xf>
    <xf numFmtId="0" fontId="21" fillId="0" borderId="45" xfId="70" applyFont="1" applyFill="1" applyBorder="1" applyAlignment="1">
      <alignment horizontal="left" vertical="center"/>
      <protection/>
    </xf>
    <xf numFmtId="0" fontId="21" fillId="0" borderId="33" xfId="70" applyFont="1" applyFill="1" applyBorder="1" applyAlignment="1">
      <alignment horizontal="left" vertical="center"/>
      <protection/>
    </xf>
    <xf numFmtId="0" fontId="36" fillId="0" borderId="16" xfId="70" applyFont="1" applyFill="1" applyBorder="1" applyAlignment="1">
      <alignment horizontal="center" vertical="center" wrapText="1"/>
      <protection/>
    </xf>
    <xf numFmtId="0" fontId="11" fillId="0" borderId="45" xfId="70" applyFont="1" applyFill="1" applyBorder="1" applyAlignment="1">
      <alignment horizontal="center" vertical="center" wrapText="1"/>
      <protection/>
    </xf>
    <xf numFmtId="0" fontId="11" fillId="0" borderId="30" xfId="70" applyFont="1" applyFill="1" applyBorder="1" applyAlignment="1">
      <alignment horizontal="center" vertical="center" wrapText="1"/>
      <protection/>
    </xf>
    <xf numFmtId="0" fontId="11" fillId="0" borderId="31" xfId="70" applyFont="1" applyFill="1" applyBorder="1" applyAlignment="1">
      <alignment horizontal="center" vertical="center" wrapText="1"/>
      <protection/>
    </xf>
    <xf numFmtId="0" fontId="11" fillId="0" borderId="0" xfId="70" applyFont="1" applyBorder="1" applyAlignment="1">
      <alignment horizontal="center"/>
      <protection/>
    </xf>
    <xf numFmtId="0" fontId="21" fillId="0" borderId="44" xfId="70" applyFont="1" applyBorder="1" applyAlignment="1">
      <alignment horizontal="left" wrapText="1"/>
      <protection/>
    </xf>
    <xf numFmtId="0" fontId="21" fillId="0" borderId="45" xfId="70" applyFont="1" applyBorder="1" applyAlignment="1">
      <alignment horizontal="left" wrapText="1"/>
      <protection/>
    </xf>
    <xf numFmtId="0" fontId="21" fillId="0" borderId="33" xfId="70" applyFont="1" applyBorder="1" applyAlignment="1">
      <alignment horizontal="left" wrapText="1"/>
      <protection/>
    </xf>
    <xf numFmtId="0" fontId="30" fillId="0" borderId="0" xfId="70" applyFont="1" applyFill="1" applyBorder="1" applyAlignment="1">
      <alignment horizontal="left" wrapText="1"/>
      <protection/>
    </xf>
    <xf numFmtId="0" fontId="21" fillId="0" borderId="44" xfId="0" applyFont="1" applyFill="1" applyBorder="1" applyAlignment="1">
      <alignment horizontal="left" vertical="center"/>
    </xf>
    <xf numFmtId="0" fontId="21" fillId="0" borderId="45" xfId="0" applyFont="1" applyBorder="1" applyAlignment="1">
      <alignment horizontal="left" vertical="center"/>
    </xf>
    <xf numFmtId="0" fontId="21" fillId="0" borderId="33" xfId="0" applyFont="1" applyBorder="1" applyAlignment="1">
      <alignment horizontal="left" vertical="center"/>
    </xf>
    <xf numFmtId="0" fontId="30" fillId="0" borderId="0" xfId="70" applyFont="1" applyFill="1" applyAlignment="1">
      <alignment horizontal="left" wrapText="1"/>
      <protection/>
    </xf>
    <xf numFmtId="0" fontId="11" fillId="0" borderId="30" xfId="70" applyFont="1" applyFill="1" applyBorder="1" applyAlignment="1">
      <alignment horizontal="left" vertical="center" textRotation="90" wrapText="1"/>
      <protection/>
    </xf>
    <xf numFmtId="0" fontId="11" fillId="0" borderId="37" xfId="70" applyFont="1" applyFill="1" applyBorder="1" applyAlignment="1">
      <alignment horizontal="left" vertical="center" textRotation="90" wrapText="1"/>
      <protection/>
    </xf>
    <xf numFmtId="0" fontId="11" fillId="0" borderId="31" xfId="70" applyFont="1" applyFill="1" applyBorder="1" applyAlignment="1">
      <alignment horizontal="left" vertical="center" textRotation="90" wrapText="1"/>
      <protection/>
    </xf>
    <xf numFmtId="49" fontId="3" fillId="0" borderId="0" xfId="70" applyNumberFormat="1" applyFont="1" applyFill="1" applyBorder="1" applyAlignment="1">
      <alignment horizontal="left" vertical="center" wrapText="1"/>
      <protection/>
    </xf>
    <xf numFmtId="49" fontId="3" fillId="0" borderId="0" xfId="70" applyNumberFormat="1" applyFont="1" applyFill="1" applyBorder="1" applyAlignment="1">
      <alignment horizontal="left" vertical="center"/>
      <protection/>
    </xf>
    <xf numFmtId="0" fontId="11" fillId="0" borderId="30" xfId="33" applyFont="1" applyFill="1" applyBorder="1" applyAlignment="1">
      <alignment horizontal="center" vertical="center" textRotation="90" wrapText="1"/>
      <protection/>
    </xf>
    <xf numFmtId="0" fontId="11" fillId="0" borderId="37" xfId="33" applyFont="1" applyFill="1" applyBorder="1" applyAlignment="1">
      <alignment horizontal="center" vertical="center" textRotation="90" wrapText="1"/>
      <protection/>
    </xf>
    <xf numFmtId="0" fontId="11" fillId="0" borderId="31" xfId="33" applyFont="1" applyFill="1" applyBorder="1" applyAlignment="1">
      <alignment horizontal="center" vertical="center" textRotation="90" wrapText="1"/>
      <protection/>
    </xf>
    <xf numFmtId="0" fontId="3" fillId="0" borderId="0" xfId="70" applyFont="1" applyFill="1" applyBorder="1" applyAlignment="1">
      <alignment horizontal="left" vertical="top" wrapText="1"/>
      <protection/>
    </xf>
    <xf numFmtId="0" fontId="3" fillId="0" borderId="0" xfId="70" applyFont="1" applyFill="1" applyBorder="1" applyAlignment="1">
      <alignment horizontal="left" vertical="top"/>
      <protection/>
    </xf>
    <xf numFmtId="0" fontId="11" fillId="0" borderId="16" xfId="70" applyFont="1" applyFill="1" applyBorder="1" applyAlignment="1">
      <alignment horizontal="center" vertical="center" wrapText="1"/>
      <protection/>
    </xf>
    <xf numFmtId="0" fontId="12" fillId="0" borderId="0" xfId="70" applyFont="1" applyBorder="1" applyAlignment="1">
      <alignment horizontal="right"/>
      <protection/>
    </xf>
    <xf numFmtId="0" fontId="6" fillId="0" borderId="0" xfId="70" applyFont="1" applyFill="1" applyAlignment="1">
      <alignment horizontal="left" wrapText="1"/>
      <protection/>
    </xf>
    <xf numFmtId="0" fontId="24" fillId="0" borderId="30" xfId="0" applyFont="1" applyFill="1" applyBorder="1" applyAlignment="1">
      <alignment horizontal="center" vertical="center" textRotation="90" wrapText="1"/>
    </xf>
    <xf numFmtId="0" fontId="24" fillId="0" borderId="37" xfId="0" applyFont="1" applyFill="1" applyBorder="1" applyAlignment="1">
      <alignment horizontal="center" vertical="center" textRotation="90" wrapText="1"/>
    </xf>
    <xf numFmtId="0" fontId="24" fillId="0" borderId="31" xfId="0" applyFont="1" applyFill="1" applyBorder="1" applyAlignment="1">
      <alignment horizontal="center" vertical="center" textRotation="90" wrapText="1"/>
    </xf>
    <xf numFmtId="0" fontId="11" fillId="0" borderId="16" xfId="70" applyFont="1" applyFill="1" applyBorder="1" applyAlignment="1">
      <alignment horizontal="center" vertical="center"/>
      <protection/>
    </xf>
    <xf numFmtId="0" fontId="35" fillId="0" borderId="37" xfId="0" applyFont="1" applyFill="1" applyBorder="1" applyAlignment="1">
      <alignment horizontal="center" vertical="center" textRotation="90" wrapText="1"/>
    </xf>
    <xf numFmtId="0" fontId="35" fillId="0" borderId="31" xfId="0" applyFont="1" applyFill="1" applyBorder="1" applyAlignment="1">
      <alignment horizontal="center" vertical="center" textRotation="90" wrapText="1"/>
    </xf>
    <xf numFmtId="0" fontId="12" fillId="0" borderId="30" xfId="34" applyFont="1" applyFill="1" applyBorder="1" applyAlignment="1">
      <alignment horizontal="center" vertical="center" textRotation="90" wrapText="1"/>
      <protection/>
    </xf>
    <xf numFmtId="0" fontId="12" fillId="0" borderId="37" xfId="34" applyFont="1" applyFill="1" applyBorder="1" applyAlignment="1">
      <alignment horizontal="center" vertical="center" textRotation="90" wrapText="1"/>
      <protection/>
    </xf>
    <xf numFmtId="0" fontId="12" fillId="0" borderId="16" xfId="35" applyFont="1" applyFill="1" applyBorder="1" applyAlignment="1">
      <alignment horizontal="center" vertical="center" wrapText="1"/>
      <protection/>
    </xf>
    <xf numFmtId="0" fontId="12" fillId="0" borderId="16" xfId="34" applyFont="1" applyFill="1" applyBorder="1" applyAlignment="1">
      <alignment horizontal="center" vertical="center" textRotation="90" wrapText="1"/>
      <protection/>
    </xf>
    <xf numFmtId="0" fontId="12" fillId="0" borderId="16" xfId="35" applyFont="1" applyFill="1" applyBorder="1" applyAlignment="1">
      <alignment horizontal="center" vertical="center" textRotation="90" wrapText="1"/>
      <protection/>
    </xf>
    <xf numFmtId="0" fontId="12" fillId="0" borderId="30" xfId="35" applyFont="1" applyFill="1" applyBorder="1" applyAlignment="1">
      <alignment horizontal="center" vertical="center" textRotation="90" wrapText="1"/>
      <protection/>
    </xf>
    <xf numFmtId="0" fontId="12" fillId="0" borderId="16" xfId="34" applyFont="1" applyFill="1" applyBorder="1" applyAlignment="1">
      <alignment horizontal="center" vertical="center" wrapText="1"/>
      <protection/>
    </xf>
    <xf numFmtId="0" fontId="12" fillId="0" borderId="44" xfId="34" applyFont="1" applyFill="1" applyBorder="1" applyAlignment="1">
      <alignment horizontal="center" vertical="center" wrapText="1"/>
      <protection/>
    </xf>
    <xf numFmtId="0" fontId="12" fillId="0" borderId="45" xfId="34" applyFont="1" applyFill="1" applyBorder="1" applyAlignment="1">
      <alignment horizontal="center" vertical="center" wrapText="1"/>
      <protection/>
    </xf>
    <xf numFmtId="0" fontId="12" fillId="0" borderId="31" xfId="34" applyFont="1" applyFill="1" applyBorder="1" applyAlignment="1">
      <alignment horizontal="center" vertical="center" textRotation="90" wrapText="1"/>
      <protection/>
    </xf>
    <xf numFmtId="0" fontId="12" fillId="35" borderId="30" xfId="34" applyFont="1" applyFill="1" applyBorder="1" applyAlignment="1">
      <alignment horizontal="center" vertical="center" textRotation="90" wrapText="1"/>
      <protection/>
    </xf>
    <xf numFmtId="0" fontId="12" fillId="35" borderId="31" xfId="34" applyFont="1" applyFill="1" applyBorder="1" applyAlignment="1">
      <alignment horizontal="center" vertical="center" textRotation="90" wrapText="1"/>
      <protection/>
    </xf>
    <xf numFmtId="0" fontId="11" fillId="0" borderId="44" xfId="70" applyFont="1" applyFill="1" applyBorder="1" applyAlignment="1">
      <alignment horizontal="left" wrapText="1"/>
      <protection/>
    </xf>
    <xf numFmtId="0" fontId="11" fillId="0" borderId="45" xfId="70" applyFont="1" applyFill="1" applyBorder="1" applyAlignment="1">
      <alignment horizontal="left" wrapText="1"/>
      <protection/>
    </xf>
    <xf numFmtId="0" fontId="11" fillId="0" borderId="33" xfId="70" applyFont="1" applyFill="1" applyBorder="1" applyAlignment="1">
      <alignment horizontal="left" wrapText="1"/>
      <protection/>
    </xf>
    <xf numFmtId="0" fontId="34" fillId="0" borderId="0" xfId="34" applyFont="1" applyFill="1" applyBorder="1" applyAlignment="1">
      <alignment wrapText="1"/>
      <protection/>
    </xf>
    <xf numFmtId="0" fontId="3" fillId="0" borderId="28" xfId="0" applyFont="1" applyFill="1" applyBorder="1" applyAlignment="1">
      <alignment horizontal="left" wrapText="1"/>
    </xf>
    <xf numFmtId="49" fontId="12" fillId="0" borderId="16" xfId="34" applyNumberFormat="1" applyFont="1" applyFill="1" applyBorder="1" applyAlignment="1">
      <alignment horizontal="center" vertical="center" wrapText="1"/>
      <protection/>
    </xf>
    <xf numFmtId="0" fontId="12" fillId="35" borderId="37" xfId="34" applyFont="1" applyFill="1" applyBorder="1" applyAlignment="1">
      <alignment horizontal="center" vertical="center" textRotation="90" wrapText="1"/>
      <protection/>
    </xf>
    <xf numFmtId="0" fontId="15" fillId="0" borderId="16" xfId="34" applyFont="1" applyFill="1" applyBorder="1" applyAlignment="1">
      <alignment horizontal="center" vertical="center" wrapText="1"/>
      <protection/>
    </xf>
    <xf numFmtId="0" fontId="6" fillId="0" borderId="38" xfId="34" applyFont="1" applyFill="1" applyBorder="1" applyAlignment="1">
      <alignment horizontal="left" vertical="top" wrapText="1"/>
      <protection/>
    </xf>
    <xf numFmtId="0" fontId="6" fillId="0" borderId="38" xfId="34" applyFont="1" applyFill="1" applyBorder="1" applyAlignment="1">
      <alignment horizontal="left" vertical="top"/>
      <protection/>
    </xf>
    <xf numFmtId="0" fontId="6" fillId="0" borderId="0" xfId="34" applyFont="1" applyFill="1" applyBorder="1" applyAlignment="1">
      <alignment horizontal="left" vertical="top"/>
      <protection/>
    </xf>
    <xf numFmtId="0" fontId="4" fillId="0" borderId="44" xfId="34" applyFont="1" applyFill="1" applyBorder="1" applyAlignment="1">
      <alignment horizontal="center" vertical="center" wrapText="1"/>
      <protection/>
    </xf>
    <xf numFmtId="0" fontId="4" fillId="0" borderId="33" xfId="34" applyFont="1" applyFill="1" applyBorder="1" applyAlignment="1">
      <alignment horizontal="center" vertical="center" wrapText="1"/>
      <protection/>
    </xf>
    <xf numFmtId="49" fontId="12" fillId="0" borderId="16" xfId="34" applyNumberFormat="1" applyFont="1" applyFill="1" applyBorder="1" applyAlignment="1">
      <alignment vertical="center" wrapText="1"/>
      <protection/>
    </xf>
    <xf numFmtId="0" fontId="12" fillId="0" borderId="16" xfId="34" applyFont="1" applyFill="1" applyBorder="1" applyAlignment="1">
      <alignment horizontal="center" vertical="center" textRotation="90"/>
      <protection/>
    </xf>
    <xf numFmtId="49" fontId="4" fillId="0" borderId="16" xfId="34" applyNumberFormat="1" applyFont="1" applyFill="1" applyBorder="1" applyAlignment="1">
      <alignment horizontal="center" vertical="center" wrapText="1"/>
      <protection/>
    </xf>
    <xf numFmtId="0" fontId="12" fillId="0" borderId="16" xfId="34" applyFont="1" applyFill="1" applyBorder="1" applyAlignment="1">
      <alignment horizontal="left" vertical="center" wrapText="1"/>
      <protection/>
    </xf>
    <xf numFmtId="49" fontId="12" fillId="0" borderId="44" xfId="0" applyNumberFormat="1" applyFont="1" applyFill="1" applyBorder="1" applyAlignment="1">
      <alignment horizontal="left" vertical="center" wrapText="1"/>
    </xf>
    <xf numFmtId="49" fontId="12" fillId="0" borderId="33" xfId="0" applyNumberFormat="1" applyFont="1" applyFill="1" applyBorder="1" applyAlignment="1">
      <alignment horizontal="left" vertical="center" wrapText="1"/>
    </xf>
    <xf numFmtId="0" fontId="12" fillId="0" borderId="33" xfId="34" applyFont="1" applyFill="1" applyBorder="1" applyAlignment="1">
      <alignment horizontal="center" vertical="center" wrapText="1"/>
      <protection/>
    </xf>
    <xf numFmtId="0" fontId="12" fillId="0" borderId="46" xfId="34" applyFont="1" applyFill="1" applyBorder="1" applyAlignment="1">
      <alignment horizontal="center" vertical="center" wrapText="1"/>
      <protection/>
    </xf>
    <xf numFmtId="0" fontId="12" fillId="0" borderId="47" xfId="34" applyFont="1" applyFill="1" applyBorder="1" applyAlignment="1">
      <alignment horizontal="center" vertical="center" wrapText="1"/>
      <protection/>
    </xf>
    <xf numFmtId="0" fontId="12" fillId="0" borderId="30" xfId="70" applyFont="1" applyFill="1" applyBorder="1" applyAlignment="1">
      <alignment horizontal="center" vertical="center" textRotation="90" wrapText="1"/>
      <protection/>
    </xf>
    <xf numFmtId="0" fontId="12" fillId="0" borderId="31" xfId="70" applyFont="1" applyFill="1" applyBorder="1" applyAlignment="1">
      <alignment horizontal="center" vertical="center" textRotation="90" wrapText="1"/>
      <protection/>
    </xf>
    <xf numFmtId="49" fontId="12" fillId="0" borderId="44" xfId="69" applyNumberFormat="1" applyFont="1" applyFill="1" applyBorder="1" applyAlignment="1">
      <alignment horizontal="left" vertical="center" wrapText="1"/>
      <protection/>
    </xf>
    <xf numFmtId="49" fontId="12" fillId="0" borderId="45" xfId="69" applyNumberFormat="1" applyFont="1" applyFill="1" applyBorder="1" applyAlignment="1">
      <alignment horizontal="left" vertical="center" wrapText="1"/>
      <protection/>
    </xf>
    <xf numFmtId="49" fontId="12" fillId="0" borderId="33" xfId="69" applyNumberFormat="1" applyFont="1" applyFill="1" applyBorder="1" applyAlignment="1">
      <alignment horizontal="left" vertical="center" wrapText="1"/>
      <protection/>
    </xf>
    <xf numFmtId="49" fontId="30" fillId="35" borderId="44" xfId="69" applyNumberFormat="1" applyFont="1" applyFill="1" applyBorder="1" applyAlignment="1">
      <alignment horizontal="left" vertical="center" wrapText="1"/>
      <protection/>
    </xf>
    <xf numFmtId="49" fontId="30" fillId="35" borderId="45" xfId="69" applyNumberFormat="1" applyFont="1" applyFill="1" applyBorder="1" applyAlignment="1">
      <alignment horizontal="left" vertical="center" wrapText="1"/>
      <protection/>
    </xf>
    <xf numFmtId="49" fontId="30" fillId="35" borderId="33" xfId="69" applyNumberFormat="1" applyFont="1" applyFill="1" applyBorder="1" applyAlignment="1">
      <alignment horizontal="left" vertical="center" wrapText="1"/>
      <protection/>
    </xf>
    <xf numFmtId="0" fontId="12" fillId="0" borderId="44" xfId="35" applyFont="1" applyFill="1" applyBorder="1" applyAlignment="1">
      <alignment horizontal="center" vertical="center" wrapText="1"/>
      <protection/>
    </xf>
    <xf numFmtId="0" fontId="12" fillId="0" borderId="33" xfId="35" applyFont="1" applyFill="1" applyBorder="1" applyAlignment="1">
      <alignment horizontal="center" vertical="center" wrapText="1"/>
      <protection/>
    </xf>
    <xf numFmtId="0" fontId="12" fillId="0" borderId="31" xfId="35" applyFont="1" applyFill="1" applyBorder="1" applyAlignment="1">
      <alignment horizontal="center" vertical="center" textRotation="90" wrapText="1"/>
      <protection/>
    </xf>
    <xf numFmtId="0" fontId="12" fillId="0" borderId="37" xfId="35" applyFont="1" applyFill="1" applyBorder="1" applyAlignment="1">
      <alignment horizontal="center" vertical="center" textRotation="90" wrapText="1"/>
      <protection/>
    </xf>
    <xf numFmtId="0" fontId="30" fillId="0" borderId="44" xfId="34" applyFont="1" applyFill="1" applyBorder="1" applyAlignment="1">
      <alignment horizontal="center" vertical="center" wrapText="1"/>
      <protection/>
    </xf>
    <xf numFmtId="0" fontId="30" fillId="0" borderId="45" xfId="34" applyFont="1" applyFill="1" applyBorder="1" applyAlignment="1">
      <alignment horizontal="center" vertical="center" wrapText="1"/>
      <protection/>
    </xf>
    <xf numFmtId="0" fontId="30" fillId="0" borderId="33" xfId="34" applyFont="1" applyFill="1" applyBorder="1" applyAlignment="1">
      <alignment horizontal="center" vertical="center" wrapText="1"/>
      <protection/>
    </xf>
    <xf numFmtId="0" fontId="15" fillId="0" borderId="44" xfId="34" applyFont="1" applyFill="1" applyBorder="1" applyAlignment="1">
      <alignment horizontal="center" vertical="center" wrapText="1"/>
      <protection/>
    </xf>
    <xf numFmtId="0" fontId="15" fillId="0" borderId="45" xfId="34" applyFont="1" applyFill="1" applyBorder="1" applyAlignment="1">
      <alignment horizontal="center" vertical="center" wrapText="1"/>
      <protection/>
    </xf>
    <xf numFmtId="0" fontId="15" fillId="0" borderId="33" xfId="34" applyFont="1" applyFill="1" applyBorder="1" applyAlignment="1">
      <alignment horizontal="center" vertical="center" wrapText="1"/>
      <protection/>
    </xf>
    <xf numFmtId="0" fontId="34" fillId="0" borderId="0" xfId="0" applyFont="1" applyFill="1" applyAlignment="1">
      <alignment horizontal="left" wrapText="1"/>
    </xf>
    <xf numFmtId="0" fontId="34" fillId="0" borderId="0" xfId="0" applyFont="1" applyFill="1" applyAlignment="1">
      <alignment horizontal="left"/>
    </xf>
    <xf numFmtId="49" fontId="11" fillId="0" borderId="16" xfId="34" applyNumberFormat="1" applyFont="1" applyFill="1" applyBorder="1" applyAlignment="1">
      <alignment horizontal="center" vertical="center" wrapText="1"/>
      <protection/>
    </xf>
    <xf numFmtId="49" fontId="15" fillId="0" borderId="30" xfId="34" applyNumberFormat="1" applyFont="1" applyFill="1" applyBorder="1" applyAlignment="1">
      <alignment horizontal="center" vertical="center" textRotation="90" wrapText="1"/>
      <protection/>
    </xf>
    <xf numFmtId="49" fontId="15" fillId="0" borderId="37" xfId="34" applyNumberFormat="1" applyFont="1" applyFill="1" applyBorder="1" applyAlignment="1">
      <alignment horizontal="center" vertical="center" textRotation="90" wrapText="1"/>
      <protection/>
    </xf>
    <xf numFmtId="49" fontId="15" fillId="0" borderId="31" xfId="34" applyNumberFormat="1" applyFont="1" applyFill="1" applyBorder="1" applyAlignment="1">
      <alignment horizontal="center" vertical="center" textRotation="90" wrapText="1"/>
      <protection/>
    </xf>
    <xf numFmtId="49" fontId="12" fillId="35" borderId="16" xfId="69" applyNumberFormat="1" applyFont="1" applyFill="1" applyBorder="1" applyAlignment="1">
      <alignment horizontal="left" vertical="center" wrapText="1"/>
      <protection/>
    </xf>
    <xf numFmtId="49" fontId="1" fillId="0" borderId="44" xfId="35" applyNumberFormat="1" applyFont="1" applyFill="1" applyBorder="1" applyAlignment="1">
      <alignment horizontal="center" vertical="center" wrapText="1"/>
      <protection/>
    </xf>
    <xf numFmtId="49" fontId="1" fillId="0" borderId="45" xfId="35" applyNumberFormat="1" applyFont="1" applyFill="1" applyBorder="1" applyAlignment="1">
      <alignment horizontal="center" vertical="center" wrapText="1"/>
      <protection/>
    </xf>
    <xf numFmtId="49" fontId="1" fillId="0" borderId="33" xfId="35" applyNumberFormat="1" applyFont="1" applyFill="1" applyBorder="1" applyAlignment="1">
      <alignment horizontal="center" vertical="center" wrapText="1"/>
      <protection/>
    </xf>
    <xf numFmtId="49" fontId="12" fillId="35" borderId="44" xfId="69" applyNumberFormat="1" applyFont="1" applyFill="1" applyBorder="1" applyAlignment="1">
      <alignment horizontal="left" vertical="center" wrapText="1"/>
      <protection/>
    </xf>
    <xf numFmtId="49" fontId="12" fillId="35" borderId="45" xfId="69" applyNumberFormat="1" applyFont="1" applyFill="1" applyBorder="1" applyAlignment="1">
      <alignment horizontal="left" vertical="center" wrapText="1"/>
      <protection/>
    </xf>
    <xf numFmtId="49" fontId="12" fillId="35" borderId="33" xfId="69" applyNumberFormat="1" applyFont="1" applyFill="1" applyBorder="1" applyAlignment="1">
      <alignment horizontal="left" vertical="center" wrapText="1"/>
      <protection/>
    </xf>
    <xf numFmtId="0" fontId="12" fillId="35" borderId="30" xfId="69" applyFont="1" applyFill="1" applyBorder="1" applyAlignment="1">
      <alignment horizontal="center" vertical="center" wrapText="1"/>
      <protection/>
    </xf>
    <xf numFmtId="0" fontId="12" fillId="35" borderId="31" xfId="69" applyFont="1" applyFill="1" applyBorder="1" applyAlignment="1">
      <alignment horizontal="center" vertical="center" wrapText="1"/>
      <protection/>
    </xf>
    <xf numFmtId="49" fontId="12" fillId="35" borderId="44" xfId="69" applyNumberFormat="1" applyFont="1" applyFill="1" applyBorder="1" applyAlignment="1" applyProtection="1">
      <alignment horizontal="left" vertical="center" wrapText="1"/>
      <protection/>
    </xf>
    <xf numFmtId="49" fontId="12" fillId="35" borderId="33" xfId="69" applyNumberFormat="1" applyFont="1" applyFill="1" applyBorder="1" applyAlignment="1" applyProtection="1">
      <alignment horizontal="left" vertical="center" wrapText="1"/>
      <protection/>
    </xf>
    <xf numFmtId="49" fontId="12" fillId="35" borderId="16" xfId="69" applyNumberFormat="1" applyFont="1" applyFill="1" applyBorder="1" applyAlignment="1">
      <alignment horizontal="center" vertical="center" textRotation="90" wrapText="1"/>
      <protection/>
    </xf>
    <xf numFmtId="49" fontId="12" fillId="35" borderId="16" xfId="69" applyNumberFormat="1" applyFont="1" applyFill="1" applyBorder="1" applyAlignment="1">
      <alignment horizontal="center" vertical="center" wrapText="1"/>
      <protection/>
    </xf>
    <xf numFmtId="0" fontId="22" fillId="0" borderId="38" xfId="0" applyFont="1" applyFill="1" applyBorder="1" applyAlignment="1">
      <alignment horizontal="left"/>
    </xf>
    <xf numFmtId="0" fontId="22" fillId="0" borderId="0" xfId="0" applyFont="1" applyFill="1" applyBorder="1" applyAlignment="1">
      <alignment horizontal="left"/>
    </xf>
    <xf numFmtId="49" fontId="12" fillId="35" borderId="30" xfId="69" applyNumberFormat="1" applyFont="1" applyFill="1" applyBorder="1" applyAlignment="1">
      <alignment horizontal="center" vertical="center" textRotation="90" wrapText="1"/>
      <protection/>
    </xf>
    <xf numFmtId="49" fontId="12" fillId="35" borderId="37" xfId="69" applyNumberFormat="1" applyFont="1" applyFill="1" applyBorder="1" applyAlignment="1">
      <alignment horizontal="center" vertical="center" textRotation="90" wrapText="1"/>
      <protection/>
    </xf>
    <xf numFmtId="49" fontId="12" fillId="35" borderId="31" xfId="69" applyNumberFormat="1" applyFont="1" applyFill="1" applyBorder="1" applyAlignment="1">
      <alignment horizontal="center" vertical="center" textRotation="90" wrapText="1"/>
      <protection/>
    </xf>
    <xf numFmtId="49" fontId="15" fillId="0" borderId="0" xfId="34" applyNumberFormat="1" applyFont="1" applyFill="1" applyBorder="1" applyAlignment="1">
      <alignment horizontal="left" wrapText="1"/>
      <protection/>
    </xf>
    <xf numFmtId="0" fontId="11" fillId="0" borderId="16" xfId="70" applyFont="1" applyFill="1" applyBorder="1" applyAlignment="1">
      <alignment horizontal="left" vertical="center" wrapText="1"/>
      <protection/>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33" xfId="0" applyFont="1" applyFill="1" applyBorder="1" applyAlignment="1">
      <alignment horizontal="center" vertical="center" wrapText="1"/>
    </xf>
    <xf numFmtId="49" fontId="3" fillId="0" borderId="28" xfId="34" applyNumberFormat="1" applyFont="1" applyFill="1" applyBorder="1" applyAlignment="1">
      <alignment horizontal="left" wrapText="1"/>
      <protection/>
    </xf>
    <xf numFmtId="0" fontId="11" fillId="0" borderId="46"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1" fillId="0" borderId="44" xfId="34" applyFont="1" applyFill="1" applyBorder="1" applyAlignment="1">
      <alignment horizontal="left" vertical="center" wrapText="1"/>
      <protection/>
    </xf>
    <xf numFmtId="0" fontId="11" fillId="0" borderId="45" xfId="34" applyFont="1" applyFill="1" applyBorder="1" applyAlignment="1">
      <alignment horizontal="left" vertical="center" wrapText="1"/>
      <protection/>
    </xf>
    <xf numFmtId="0" fontId="11" fillId="0" borderId="33" xfId="34" applyFont="1" applyFill="1" applyBorder="1" applyAlignment="1">
      <alignment horizontal="left" vertical="center" wrapText="1"/>
      <protection/>
    </xf>
    <xf numFmtId="0" fontId="11" fillId="0" borderId="30" xfId="34" applyNumberFormat="1" applyFont="1" applyFill="1" applyBorder="1" applyAlignment="1">
      <alignment horizontal="center" vertical="center" wrapText="1"/>
      <protection/>
    </xf>
    <xf numFmtId="0" fontId="11" fillId="0" borderId="37" xfId="34" applyNumberFormat="1" applyFont="1" applyFill="1" applyBorder="1" applyAlignment="1">
      <alignment horizontal="center" vertical="center"/>
      <protection/>
    </xf>
    <xf numFmtId="0" fontId="11" fillId="0" borderId="31" xfId="34" applyNumberFormat="1" applyFont="1" applyFill="1" applyBorder="1" applyAlignment="1">
      <alignment horizontal="center" vertical="center"/>
      <protection/>
    </xf>
    <xf numFmtId="0" fontId="11" fillId="0" borderId="44" xfId="34" applyFont="1" applyFill="1" applyBorder="1" applyAlignment="1">
      <alignment vertical="center" wrapText="1"/>
      <protection/>
    </xf>
    <xf numFmtId="0" fontId="11" fillId="0" borderId="45" xfId="34" applyFont="1" applyFill="1" applyBorder="1" applyAlignment="1">
      <alignment vertical="center" wrapText="1"/>
      <protection/>
    </xf>
    <xf numFmtId="0" fontId="11" fillId="0" borderId="33" xfId="34" applyFont="1" applyFill="1" applyBorder="1" applyAlignment="1">
      <alignment vertical="center" wrapText="1"/>
      <protection/>
    </xf>
    <xf numFmtId="49" fontId="11" fillId="0" borderId="30" xfId="34" applyNumberFormat="1" applyFont="1" applyFill="1" applyBorder="1" applyAlignment="1">
      <alignment horizontal="center" vertical="center" textRotation="90" wrapText="1"/>
      <protection/>
    </xf>
    <xf numFmtId="49" fontId="11" fillId="0" borderId="37" xfId="34" applyNumberFormat="1" applyFont="1" applyFill="1" applyBorder="1" applyAlignment="1">
      <alignment horizontal="center" vertical="center" textRotation="90" wrapText="1"/>
      <protection/>
    </xf>
    <xf numFmtId="49" fontId="11" fillId="0" borderId="31" xfId="34" applyNumberFormat="1" applyFont="1" applyFill="1" applyBorder="1" applyAlignment="1">
      <alignment horizontal="center" vertical="center" textRotation="90" wrapText="1"/>
      <protection/>
    </xf>
    <xf numFmtId="49" fontId="11" fillId="0" borderId="44" xfId="34" applyNumberFormat="1" applyFont="1" applyFill="1" applyBorder="1" applyAlignment="1">
      <alignment horizontal="center" vertical="center" wrapText="1"/>
      <protection/>
    </xf>
    <xf numFmtId="49" fontId="11" fillId="0" borderId="45" xfId="34" applyNumberFormat="1" applyFont="1" applyFill="1" applyBorder="1" applyAlignment="1">
      <alignment horizontal="center" vertical="center" wrapText="1"/>
      <protection/>
    </xf>
    <xf numFmtId="49" fontId="11" fillId="0" borderId="33" xfId="34" applyNumberFormat="1" applyFont="1" applyFill="1" applyBorder="1" applyAlignment="1">
      <alignment horizontal="center" vertical="center" wrapText="1"/>
      <protection/>
    </xf>
    <xf numFmtId="0" fontId="11" fillId="0" borderId="30" xfId="0" applyFont="1" applyFill="1" applyBorder="1" applyAlignment="1">
      <alignment horizontal="center" vertical="center" textRotation="90" wrapText="1"/>
    </xf>
    <xf numFmtId="0" fontId="11" fillId="0" borderId="37" xfId="0" applyFont="1" applyFill="1" applyBorder="1" applyAlignment="1">
      <alignment horizontal="center" vertical="center" textRotation="90" wrapText="1"/>
    </xf>
    <xf numFmtId="0" fontId="11" fillId="0" borderId="31" xfId="0" applyFont="1" applyFill="1" applyBorder="1" applyAlignment="1">
      <alignment horizontal="center" vertical="center" textRotation="90" wrapText="1"/>
    </xf>
    <xf numFmtId="0" fontId="11" fillId="0" borderId="44" xfId="0" applyFont="1" applyFill="1" applyBorder="1" applyAlignment="1">
      <alignment horizontal="center" vertical="center" wrapText="1"/>
    </xf>
    <xf numFmtId="0" fontId="11" fillId="0" borderId="33" xfId="0" applyFont="1" applyFill="1" applyBorder="1" applyAlignment="1">
      <alignment horizontal="center" vertical="center" wrapText="1"/>
    </xf>
    <xf numFmtId="181" fontId="16" fillId="0" borderId="28" xfId="0" applyNumberFormat="1" applyFont="1" applyFill="1" applyBorder="1" applyAlignment="1">
      <alignment horizontal="center"/>
    </xf>
    <xf numFmtId="49" fontId="11" fillId="0" borderId="0" xfId="34" applyNumberFormat="1" applyFont="1" applyFill="1" applyBorder="1" applyAlignment="1">
      <alignment horizontal="left" wrapText="1"/>
      <protection/>
    </xf>
    <xf numFmtId="49" fontId="11" fillId="0" borderId="44" xfId="34" applyNumberFormat="1" applyFont="1" applyFill="1" applyBorder="1" applyAlignment="1">
      <alignment horizontal="left" vertical="center" wrapText="1"/>
      <protection/>
    </xf>
    <xf numFmtId="49" fontId="11" fillId="0" borderId="45" xfId="34" applyNumberFormat="1" applyFont="1" applyFill="1" applyBorder="1" applyAlignment="1">
      <alignment horizontal="left" vertical="center" wrapText="1"/>
      <protection/>
    </xf>
    <xf numFmtId="49" fontId="2" fillId="0" borderId="0" xfId="34" applyNumberFormat="1" applyFont="1" applyFill="1" applyBorder="1" applyAlignment="1">
      <alignment horizontal="left" vertical="center" wrapText="1"/>
      <protection/>
    </xf>
    <xf numFmtId="0" fontId="11" fillId="0" borderId="0" xfId="0" applyFont="1" applyFill="1" applyBorder="1" applyAlignment="1">
      <alignment horizontal="left" wrapText="1"/>
    </xf>
    <xf numFmtId="0" fontId="24" fillId="0" borderId="0" xfId="0" applyFont="1" applyFill="1" applyBorder="1" applyAlignment="1">
      <alignment horizontal="left" vertical="top" wrapText="1"/>
    </xf>
    <xf numFmtId="0" fontId="2" fillId="0" borderId="38" xfId="0" applyFont="1" applyFill="1" applyBorder="1" applyAlignment="1">
      <alignment horizontal="center" vertical="top"/>
    </xf>
    <xf numFmtId="0" fontId="21" fillId="0" borderId="0" xfId="0" applyFont="1" applyFill="1" applyBorder="1" applyAlignment="1">
      <alignment horizontal="left" vertical="center" wrapText="1"/>
    </xf>
    <xf numFmtId="0" fontId="6" fillId="0" borderId="0" xfId="0" applyFont="1" applyFill="1" applyBorder="1" applyAlignment="1">
      <alignment horizontal="left" vertical="top" wrapText="1"/>
    </xf>
    <xf numFmtId="180" fontId="16" fillId="0" borderId="28" xfId="0" applyNumberFormat="1" applyFont="1" applyFill="1" applyBorder="1" applyAlignment="1">
      <alignment horizontal="center"/>
    </xf>
    <xf numFmtId="49" fontId="43" fillId="0" borderId="0" xfId="58" applyNumberFormat="1" applyFont="1" applyFill="1" applyBorder="1" applyAlignment="1">
      <alignment horizontal="left" vertical="top" wrapText="1"/>
      <protection/>
    </xf>
    <xf numFmtId="49" fontId="42" fillId="0" borderId="0" xfId="58" applyNumberFormat="1" applyFont="1" applyFill="1" applyBorder="1" applyAlignment="1">
      <alignment horizontal="left" vertical="top" wrapText="1"/>
      <protection/>
    </xf>
    <xf numFmtId="0" fontId="4" fillId="0" borderId="46" xfId="34" applyFont="1" applyFill="1" applyBorder="1" applyAlignment="1">
      <alignment horizontal="center" vertical="center" wrapText="1"/>
      <protection/>
    </xf>
    <xf numFmtId="0" fontId="4" fillId="0" borderId="47" xfId="34" applyFont="1" applyFill="1" applyBorder="1" applyAlignment="1">
      <alignment horizontal="center" vertical="center" wrapText="1"/>
      <protection/>
    </xf>
    <xf numFmtId="0" fontId="15" fillId="35" borderId="16" xfId="57" applyFont="1" applyFill="1" applyBorder="1" applyAlignment="1">
      <alignment horizontal="center" vertical="center" wrapText="1"/>
      <protection/>
    </xf>
    <xf numFmtId="49" fontId="15" fillId="0" borderId="16" xfId="58" applyNumberFormat="1" applyFont="1" applyFill="1" applyBorder="1" applyAlignment="1">
      <alignment horizontal="center" vertical="center" textRotation="90" wrapText="1"/>
      <protection/>
    </xf>
    <xf numFmtId="0" fontId="48" fillId="0" borderId="16" xfId="58" applyFont="1" applyFill="1" applyBorder="1" applyAlignment="1">
      <alignment horizontal="center" vertical="center" textRotation="90" wrapText="1"/>
      <protection/>
    </xf>
    <xf numFmtId="0" fontId="0" fillId="0" borderId="30" xfId="0" applyFont="1" applyFill="1" applyBorder="1" applyAlignment="1">
      <alignment horizontal="center" vertical="center" textRotation="90"/>
    </xf>
    <xf numFmtId="0" fontId="0" fillId="0" borderId="37" xfId="0" applyFont="1" applyFill="1" applyBorder="1" applyAlignment="1">
      <alignment horizontal="center" vertical="center" textRotation="90"/>
    </xf>
    <xf numFmtId="0" fontId="0" fillId="0" borderId="31" xfId="0" applyFont="1" applyFill="1" applyBorder="1" applyAlignment="1">
      <alignment horizontal="center" vertical="center" textRotation="90"/>
    </xf>
    <xf numFmtId="0" fontId="42" fillId="0" borderId="30" xfId="0" applyFont="1" applyFill="1" applyBorder="1" applyAlignment="1">
      <alignment horizontal="center" vertical="center" textRotation="90"/>
    </xf>
    <xf numFmtId="0" fontId="42" fillId="0" borderId="37" xfId="0" applyFont="1" applyFill="1" applyBorder="1" applyAlignment="1">
      <alignment horizontal="center" vertical="center" textRotation="90"/>
    </xf>
    <xf numFmtId="0" fontId="42" fillId="0" borderId="31" xfId="0" applyFont="1" applyFill="1" applyBorder="1" applyAlignment="1">
      <alignment horizontal="center" vertical="center" textRotation="90"/>
    </xf>
    <xf numFmtId="0" fontId="50" fillId="0" borderId="16" xfId="0" applyFont="1" applyFill="1" applyBorder="1" applyAlignment="1">
      <alignment horizontal="center" vertical="center" textRotation="90"/>
    </xf>
    <xf numFmtId="0" fontId="16" fillId="0" borderId="0" xfId="0" applyFont="1" applyFill="1" applyBorder="1" applyAlignment="1">
      <alignment horizontal="center" vertical="top"/>
    </xf>
    <xf numFmtId="0" fontId="12" fillId="0" borderId="0" xfId="0" applyFont="1" applyFill="1" applyBorder="1" applyAlignment="1">
      <alignment horizontal="left" wrapText="1"/>
    </xf>
    <xf numFmtId="0" fontId="44" fillId="0" borderId="0" xfId="0" applyFont="1" applyFill="1" applyBorder="1" applyAlignment="1">
      <alignment horizontal="left" vertical="top" wrapText="1"/>
    </xf>
    <xf numFmtId="0" fontId="12" fillId="0" borderId="0" xfId="0" applyFont="1" applyFill="1" applyBorder="1" applyAlignment="1">
      <alignment horizontal="left" vertical="center" wrapText="1"/>
    </xf>
    <xf numFmtId="0" fontId="16" fillId="0" borderId="0" xfId="0" applyFont="1" applyFill="1" applyBorder="1" applyAlignment="1">
      <alignment horizontal="left" vertical="top" wrapText="1"/>
    </xf>
    <xf numFmtId="180" fontId="16" fillId="0" borderId="0" xfId="0" applyNumberFormat="1" applyFont="1" applyFill="1" applyBorder="1" applyAlignment="1">
      <alignment horizontal="center"/>
    </xf>
    <xf numFmtId="181" fontId="16" fillId="0" borderId="0" xfId="0" applyNumberFormat="1" applyFont="1" applyFill="1" applyBorder="1" applyAlignment="1">
      <alignment horizontal="center"/>
    </xf>
  </cellXfs>
  <cellStyles count="6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Copy of f7r_Шаблон ф" xfId="33"/>
    <cellStyle name="Normal_Copy of f8r_Шаблон ф" xfId="34"/>
    <cellStyle name="Normal_бланк формы 6 рай на 2003 год"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Обычный 10" xfId="56"/>
    <cellStyle name="Обычный 11 3" xfId="57"/>
    <cellStyle name="Обычный 18" xfId="58"/>
    <cellStyle name="Обычный 2" xfId="59"/>
    <cellStyle name="Обычный 2 2" xfId="60"/>
    <cellStyle name="Обычный 3" xfId="61"/>
    <cellStyle name="Обычный 3 2" xfId="62"/>
    <cellStyle name="Обычный 4" xfId="63"/>
    <cellStyle name="Обычный 5" xfId="64"/>
    <cellStyle name="Обычный 6" xfId="65"/>
    <cellStyle name="Обычный 7" xfId="66"/>
    <cellStyle name="Обычный 8" xfId="67"/>
    <cellStyle name="Обычный 9" xfId="68"/>
    <cellStyle name="Обычный_Шаблон формы 1 (исправления на 2003)" xfId="69"/>
    <cellStyle name="Обычный_Шаблон формы №8" xfId="70"/>
    <cellStyle name="Followed Hyperlink" xfId="71"/>
    <cellStyle name="Плохой" xfId="72"/>
    <cellStyle name="Пояснение" xfId="73"/>
    <cellStyle name="Примечание" xfId="74"/>
    <cellStyle name="Percent" xfId="75"/>
    <cellStyle name="Связанная ячейка" xfId="76"/>
    <cellStyle name="Текст предупреждения" xfId="77"/>
    <cellStyle name="Comma" xfId="78"/>
    <cellStyle name="Comma [0]" xfId="79"/>
    <cellStyle name="Хороший"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428625</xdr:colOff>
      <xdr:row>0</xdr:row>
      <xdr:rowOff>0</xdr:rowOff>
    </xdr:from>
    <xdr:to>
      <xdr:col>16</xdr:col>
      <xdr:colOff>304800</xdr:colOff>
      <xdr:row>0</xdr:row>
      <xdr:rowOff>0</xdr:rowOff>
    </xdr:to>
    <xdr:sp>
      <xdr:nvSpPr>
        <xdr:cNvPr id="1" name="Text Box 2"/>
        <xdr:cNvSpPr txBox="1">
          <a:spLocks noChangeArrowheads="1"/>
        </xdr:cNvSpPr>
      </xdr:nvSpPr>
      <xdr:spPr>
        <a:xfrm>
          <a:off x="7077075" y="0"/>
          <a:ext cx="5372100" cy="0"/>
        </a:xfrm>
        <a:prstGeom prst="rect">
          <a:avLst/>
        </a:prstGeom>
        <a:solidFill>
          <a:srgbClr val="FFFFFF"/>
        </a:solidFill>
        <a:ln w="9525" cmpd="sng">
          <a:noFill/>
        </a:ln>
      </xdr:spPr>
      <xdr:txBody>
        <a:bodyPr vertOverflow="clip" wrap="square" lIns="27432" tIns="18288" rIns="27432" bIns="0"/>
        <a:p>
          <a:pPr algn="ctr">
            <a:defRPr/>
          </a:pPr>
          <a:r>
            <a:rPr lang="en-US" cap="none" sz="1000" b="1" i="0" u="none" baseline="0">
              <a:solidFill>
                <a:srgbClr val="000000"/>
              </a:solidFill>
              <a:latin typeface="Times New Roman CYR"/>
              <a:ea typeface="Times New Roman CYR"/>
              <a:cs typeface="Times New Roman CYR"/>
            </a:rPr>
            <a:t>ОТЧЕТ О РАБОТЕ 
</a:t>
          </a:r>
          <a:r>
            <a:rPr lang="en-US" cap="none" sz="1000" b="1" i="0" u="none" baseline="0">
              <a:solidFill>
                <a:srgbClr val="000000"/>
              </a:solidFill>
              <a:latin typeface="Times New Roman CYR"/>
              <a:ea typeface="Times New Roman CYR"/>
              <a:cs typeface="Times New Roman CYR"/>
            </a:rPr>
            <a:t>ПО РАССМОТРЕНИЮ УГОЛОВНЫХ ДЕЛ В НАДЗОРНОМ ПОРЯДКЕ</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2</xdr:row>
      <xdr:rowOff>0</xdr:rowOff>
    </xdr:from>
    <xdr:to>
      <xdr:col>22</xdr:col>
      <xdr:colOff>0</xdr:colOff>
      <xdr:row>2</xdr:row>
      <xdr:rowOff>0</xdr:rowOff>
    </xdr:to>
    <xdr:sp>
      <xdr:nvSpPr>
        <xdr:cNvPr id="1" name="Line 1"/>
        <xdr:cNvSpPr>
          <a:spLocks/>
        </xdr:cNvSpPr>
      </xdr:nvSpPr>
      <xdr:spPr>
        <a:xfrm>
          <a:off x="163734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xdr:row>
      <xdr:rowOff>0</xdr:rowOff>
    </xdr:from>
    <xdr:to>
      <xdr:col>22</xdr:col>
      <xdr:colOff>0</xdr:colOff>
      <xdr:row>2</xdr:row>
      <xdr:rowOff>0</xdr:rowOff>
    </xdr:to>
    <xdr:sp>
      <xdr:nvSpPr>
        <xdr:cNvPr id="2" name="Line 2"/>
        <xdr:cNvSpPr>
          <a:spLocks/>
        </xdr:cNvSpPr>
      </xdr:nvSpPr>
      <xdr:spPr>
        <a:xfrm>
          <a:off x="163734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xdr:row>
      <xdr:rowOff>0</xdr:rowOff>
    </xdr:from>
    <xdr:to>
      <xdr:col>27</xdr:col>
      <xdr:colOff>0</xdr:colOff>
      <xdr:row>2</xdr:row>
      <xdr:rowOff>0</xdr:rowOff>
    </xdr:to>
    <xdr:sp>
      <xdr:nvSpPr>
        <xdr:cNvPr id="3" name="Line 3"/>
        <xdr:cNvSpPr>
          <a:spLocks/>
        </xdr:cNvSpPr>
      </xdr:nvSpPr>
      <xdr:spPr>
        <a:xfrm>
          <a:off x="208311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xdr:row>
      <xdr:rowOff>0</xdr:rowOff>
    </xdr:from>
    <xdr:to>
      <xdr:col>27</xdr:col>
      <xdr:colOff>0</xdr:colOff>
      <xdr:row>2</xdr:row>
      <xdr:rowOff>0</xdr:rowOff>
    </xdr:to>
    <xdr:sp>
      <xdr:nvSpPr>
        <xdr:cNvPr id="4" name="Line 4"/>
        <xdr:cNvSpPr>
          <a:spLocks/>
        </xdr:cNvSpPr>
      </xdr:nvSpPr>
      <xdr:spPr>
        <a:xfrm>
          <a:off x="208311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17</xdr:row>
      <xdr:rowOff>0</xdr:rowOff>
    </xdr:from>
    <xdr:to>
      <xdr:col>7</xdr:col>
      <xdr:colOff>0</xdr:colOff>
      <xdr:row>17</xdr:row>
      <xdr:rowOff>0</xdr:rowOff>
    </xdr:to>
    <xdr:sp>
      <xdr:nvSpPr>
        <xdr:cNvPr id="1" name="Line 5"/>
        <xdr:cNvSpPr>
          <a:spLocks/>
        </xdr:cNvSpPr>
      </xdr:nvSpPr>
      <xdr:spPr>
        <a:xfrm>
          <a:off x="594360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17</xdr:row>
      <xdr:rowOff>0</xdr:rowOff>
    </xdr:from>
    <xdr:to>
      <xdr:col>7</xdr:col>
      <xdr:colOff>0</xdr:colOff>
      <xdr:row>17</xdr:row>
      <xdr:rowOff>0</xdr:rowOff>
    </xdr:to>
    <xdr:sp>
      <xdr:nvSpPr>
        <xdr:cNvPr id="2" name="Line 6"/>
        <xdr:cNvSpPr>
          <a:spLocks/>
        </xdr:cNvSpPr>
      </xdr:nvSpPr>
      <xdr:spPr>
        <a:xfrm>
          <a:off x="594360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3" name="Line 7"/>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4" name="Line 8"/>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5" name="Line 7"/>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6" name="Line 8"/>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7" name="Line 7"/>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8" name="Line 8"/>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9" name="Line 5"/>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10" name="Line 6"/>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xdr:row>
      <xdr:rowOff>0</xdr:rowOff>
    </xdr:from>
    <xdr:to>
      <xdr:col>8</xdr:col>
      <xdr:colOff>0</xdr:colOff>
      <xdr:row>17</xdr:row>
      <xdr:rowOff>0</xdr:rowOff>
    </xdr:to>
    <xdr:sp>
      <xdr:nvSpPr>
        <xdr:cNvPr id="11" name="Line 5"/>
        <xdr:cNvSpPr>
          <a:spLocks/>
        </xdr:cNvSpPr>
      </xdr:nvSpPr>
      <xdr:spPr>
        <a:xfrm>
          <a:off x="630555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xdr:row>
      <xdr:rowOff>0</xdr:rowOff>
    </xdr:from>
    <xdr:to>
      <xdr:col>8</xdr:col>
      <xdr:colOff>0</xdr:colOff>
      <xdr:row>17</xdr:row>
      <xdr:rowOff>0</xdr:rowOff>
    </xdr:to>
    <xdr:sp>
      <xdr:nvSpPr>
        <xdr:cNvPr id="12" name="Line 6"/>
        <xdr:cNvSpPr>
          <a:spLocks/>
        </xdr:cNvSpPr>
      </xdr:nvSpPr>
      <xdr:spPr>
        <a:xfrm>
          <a:off x="630555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3"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4"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5"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6"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17"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18"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19"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0"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1"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2"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3"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4"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5"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6"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7"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8"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9"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0"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1"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2"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3"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4"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5"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6"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7"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8"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9"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0"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1"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2"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3"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4"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5"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6"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7"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8"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9"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0"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1"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2"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53"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54"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55"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56"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7"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8"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9"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60"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2</xdr:row>
      <xdr:rowOff>0</xdr:rowOff>
    </xdr:from>
    <xdr:to>
      <xdr:col>23</xdr:col>
      <xdr:colOff>0</xdr:colOff>
      <xdr:row>2</xdr:row>
      <xdr:rowOff>0</xdr:rowOff>
    </xdr:to>
    <xdr:sp>
      <xdr:nvSpPr>
        <xdr:cNvPr id="1" name="Line 1"/>
        <xdr:cNvSpPr>
          <a:spLocks/>
        </xdr:cNvSpPr>
      </xdr:nvSpPr>
      <xdr:spPr>
        <a:xfrm>
          <a:off x="179355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2</xdr:row>
      <xdr:rowOff>0</xdr:rowOff>
    </xdr:from>
    <xdr:to>
      <xdr:col>23</xdr:col>
      <xdr:colOff>0</xdr:colOff>
      <xdr:row>2</xdr:row>
      <xdr:rowOff>0</xdr:rowOff>
    </xdr:to>
    <xdr:sp>
      <xdr:nvSpPr>
        <xdr:cNvPr id="2" name="Line 2"/>
        <xdr:cNvSpPr>
          <a:spLocks/>
        </xdr:cNvSpPr>
      </xdr:nvSpPr>
      <xdr:spPr>
        <a:xfrm>
          <a:off x="179355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2</xdr:row>
      <xdr:rowOff>0</xdr:rowOff>
    </xdr:from>
    <xdr:to>
      <xdr:col>28</xdr:col>
      <xdr:colOff>0</xdr:colOff>
      <xdr:row>2</xdr:row>
      <xdr:rowOff>0</xdr:rowOff>
    </xdr:to>
    <xdr:sp>
      <xdr:nvSpPr>
        <xdr:cNvPr id="3" name="Line 3"/>
        <xdr:cNvSpPr>
          <a:spLocks/>
        </xdr:cNvSpPr>
      </xdr:nvSpPr>
      <xdr:spPr>
        <a:xfrm>
          <a:off x="223932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2</xdr:row>
      <xdr:rowOff>0</xdr:rowOff>
    </xdr:from>
    <xdr:to>
      <xdr:col>28</xdr:col>
      <xdr:colOff>0</xdr:colOff>
      <xdr:row>2</xdr:row>
      <xdr:rowOff>0</xdr:rowOff>
    </xdr:to>
    <xdr:sp>
      <xdr:nvSpPr>
        <xdr:cNvPr id="4" name="Line 4"/>
        <xdr:cNvSpPr>
          <a:spLocks/>
        </xdr:cNvSpPr>
      </xdr:nvSpPr>
      <xdr:spPr>
        <a:xfrm>
          <a:off x="223932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5"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6"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7"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8"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9" name="Line 7"/>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0" name="Line 8"/>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1" name="Line 5"/>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2" name="Line 6"/>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13"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14"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15"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16"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7" name="Line 7"/>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8" name="Line 8"/>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9" name="Line 5"/>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0" name="Line 6"/>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21"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22"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23"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24"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5" name="Line 7"/>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6" name="Line 8"/>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7" name="Line 5"/>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8" name="Line 6"/>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theme="0" tint="-0.1499900072813034"/>
    <pageSetUpPr fitToPage="1"/>
  </sheetPr>
  <dimension ref="A1:P39"/>
  <sheetViews>
    <sheetView showGridLines="0" tabSelected="1" zoomScale="90" zoomScaleNormal="90" zoomScalePageLayoutView="0" workbookViewId="0" topLeftCell="A1">
      <selection activeCell="Q24" sqref="Q24"/>
    </sheetView>
  </sheetViews>
  <sheetFormatPr defaultColWidth="9.140625" defaultRowHeight="12.75"/>
  <cols>
    <col min="1" max="1" width="9.140625" style="24" customWidth="1"/>
    <col min="2" max="2" width="9.57421875" style="24" customWidth="1"/>
    <col min="3" max="3" width="9.8515625" style="24" customWidth="1"/>
    <col min="4" max="5" width="9.140625" style="24" customWidth="1"/>
    <col min="6" max="6" width="10.28125" style="24" customWidth="1"/>
    <col min="7" max="7" width="9.8515625" style="24" customWidth="1"/>
    <col min="8" max="8" width="10.7109375" style="24" customWidth="1"/>
    <col min="9" max="9" width="9.140625" style="24" customWidth="1"/>
    <col min="10" max="10" width="7.421875" style="24" customWidth="1"/>
    <col min="11" max="13" width="9.140625" style="24" customWidth="1"/>
    <col min="14" max="14" width="11.57421875" style="24" customWidth="1"/>
    <col min="15" max="15" width="9.140625" style="24" customWidth="1"/>
    <col min="16" max="16" width="12.28125" style="24" customWidth="1"/>
    <col min="17" max="16384" width="9.140625" style="24" customWidth="1"/>
  </cols>
  <sheetData>
    <row r="1" spans="1:16" ht="16.5" thickBot="1">
      <c r="A1" s="7" t="str">
        <f>"f8r-"&amp;VLOOKUP(G6,Коды_отчетных_периодов,2,FALSE)&amp;"-"&amp;I6&amp;"-"&amp;VLOOKUP(D22,Коды_судов,2,FALSE)</f>
        <v>f8r-h-2020-52OS0000</v>
      </c>
      <c r="B1" s="59"/>
      <c r="O1" s="97"/>
      <c r="P1" s="26">
        <v>43913</v>
      </c>
    </row>
    <row r="2" spans="4:13" ht="13.5" customHeight="1" thickBot="1">
      <c r="D2" s="254" t="s">
        <v>13</v>
      </c>
      <c r="E2" s="255"/>
      <c r="F2" s="255"/>
      <c r="G2" s="255"/>
      <c r="H2" s="255"/>
      <c r="I2" s="255"/>
      <c r="J2" s="255"/>
      <c r="K2" s="255"/>
      <c r="L2" s="256"/>
      <c r="M2" s="60"/>
    </row>
    <row r="3" spans="5:13" ht="13.5" thickBot="1">
      <c r="E3" s="61"/>
      <c r="F3" s="61"/>
      <c r="G3" s="61"/>
      <c r="H3" s="61"/>
      <c r="I3" s="61"/>
      <c r="J3" s="61"/>
      <c r="K3" s="61"/>
      <c r="L3" s="61"/>
      <c r="M3" s="62"/>
    </row>
    <row r="4" spans="4:13" ht="24" customHeight="1">
      <c r="D4" s="257" t="s">
        <v>131</v>
      </c>
      <c r="E4" s="258"/>
      <c r="F4" s="258"/>
      <c r="G4" s="258"/>
      <c r="H4" s="258"/>
      <c r="I4" s="258"/>
      <c r="J4" s="258"/>
      <c r="K4" s="258"/>
      <c r="L4" s="259"/>
      <c r="M4" s="60"/>
    </row>
    <row r="5" spans="4:13" ht="18" customHeight="1">
      <c r="D5" s="260"/>
      <c r="E5" s="261"/>
      <c r="F5" s="261"/>
      <c r="G5" s="261"/>
      <c r="H5" s="261"/>
      <c r="I5" s="261"/>
      <c r="J5" s="261"/>
      <c r="K5" s="261"/>
      <c r="L5" s="262"/>
      <c r="M5" s="60"/>
    </row>
    <row r="6" spans="4:14" s="63" customFormat="1" ht="19.5" customHeight="1" thickBot="1">
      <c r="D6" s="64"/>
      <c r="E6" s="65"/>
      <c r="F6" s="66" t="s">
        <v>14</v>
      </c>
      <c r="G6" s="58">
        <v>6</v>
      </c>
      <c r="H6" s="67" t="s">
        <v>15</v>
      </c>
      <c r="I6" s="58">
        <v>2020</v>
      </c>
      <c r="J6" s="68" t="s">
        <v>16</v>
      </c>
      <c r="K6" s="65"/>
      <c r="L6" s="69"/>
      <c r="M6" s="263" t="str">
        <f>IF(COUNTIF('ФЛК (обязательный)'!A2:A1345,"Неверно!")&gt;0,"Ошибки ФЛК!"," ")</f>
        <v> </v>
      </c>
      <c r="N6" s="264"/>
    </row>
    <row r="7" spans="5:14" ht="21" customHeight="1">
      <c r="E7" s="60"/>
      <c r="F7" s="60"/>
      <c r="G7" s="60"/>
      <c r="H7" s="60"/>
      <c r="I7" s="60"/>
      <c r="J7" s="60"/>
      <c r="K7" s="60"/>
      <c r="L7" s="60"/>
      <c r="M7" s="269" t="str">
        <f>IF((COUNTIF('ФЛК (информационный)'!G2:G24,"Внести подтверждение к нарушенному информационному ФЛК")&gt;0),"Ошибки инф. ФЛК!"," ")</f>
        <v> </v>
      </c>
      <c r="N7" s="269"/>
    </row>
    <row r="8" spans="1:9" ht="30" customHeight="1" thickBot="1">
      <c r="A8" s="62"/>
      <c r="B8" s="62"/>
      <c r="C8" s="62"/>
      <c r="D8" s="62"/>
      <c r="E8" s="62"/>
      <c r="F8" s="62"/>
      <c r="G8" s="62"/>
      <c r="H8" s="62"/>
      <c r="I8" s="62"/>
    </row>
    <row r="9" spans="1:15" s="71" customFormat="1" ht="16.5" thickBot="1">
      <c r="A9" s="215" t="s">
        <v>17</v>
      </c>
      <c r="B9" s="215"/>
      <c r="C9" s="215"/>
      <c r="D9" s="215" t="s">
        <v>18</v>
      </c>
      <c r="E9" s="215"/>
      <c r="F9" s="215"/>
      <c r="G9" s="215" t="s">
        <v>19</v>
      </c>
      <c r="H9" s="215"/>
      <c r="I9" s="70"/>
      <c r="K9" s="220" t="s">
        <v>62</v>
      </c>
      <c r="L9" s="221"/>
      <c r="M9" s="221"/>
      <c r="N9" s="222"/>
      <c r="O9" s="72"/>
    </row>
    <row r="10" spans="1:14" s="71" customFormat="1" ht="13.5" customHeight="1" thickBot="1">
      <c r="A10" s="216" t="s">
        <v>20</v>
      </c>
      <c r="B10" s="216"/>
      <c r="C10" s="216"/>
      <c r="D10" s="216"/>
      <c r="E10" s="216"/>
      <c r="F10" s="216"/>
      <c r="G10" s="216"/>
      <c r="H10" s="216"/>
      <c r="I10" s="73"/>
      <c r="K10" s="270" t="s">
        <v>21</v>
      </c>
      <c r="L10" s="271"/>
      <c r="M10" s="271"/>
      <c r="N10" s="272"/>
    </row>
    <row r="11" spans="1:14" s="71" customFormat="1" ht="19.5" customHeight="1" thickBot="1">
      <c r="A11" s="216" t="s">
        <v>111</v>
      </c>
      <c r="B11" s="216"/>
      <c r="C11" s="216"/>
      <c r="D11" s="242" t="s">
        <v>22</v>
      </c>
      <c r="E11" s="243"/>
      <c r="F11" s="244"/>
      <c r="G11" s="242" t="s">
        <v>23</v>
      </c>
      <c r="H11" s="244"/>
      <c r="I11" s="73"/>
      <c r="K11" s="242" t="s">
        <v>2168</v>
      </c>
      <c r="L11" s="243"/>
      <c r="M11" s="243"/>
      <c r="N11" s="244"/>
    </row>
    <row r="12" spans="1:14" s="71" customFormat="1" ht="19.5" customHeight="1" thickBot="1">
      <c r="A12" s="216" t="s">
        <v>96</v>
      </c>
      <c r="B12" s="216"/>
      <c r="C12" s="216"/>
      <c r="D12" s="245"/>
      <c r="E12" s="246"/>
      <c r="F12" s="247"/>
      <c r="G12" s="245"/>
      <c r="H12" s="247"/>
      <c r="I12" s="73"/>
      <c r="K12" s="245"/>
      <c r="L12" s="246"/>
      <c r="M12" s="246"/>
      <c r="N12" s="247"/>
    </row>
    <row r="13" spans="1:14" s="71" customFormat="1" ht="19.5" customHeight="1" thickBot="1">
      <c r="A13" s="265" t="s">
        <v>610</v>
      </c>
      <c r="B13" s="266"/>
      <c r="C13" s="267"/>
      <c r="D13" s="245"/>
      <c r="E13" s="246"/>
      <c r="F13" s="247"/>
      <c r="G13" s="245"/>
      <c r="H13" s="247"/>
      <c r="I13" s="73"/>
      <c r="K13" s="245"/>
      <c r="L13" s="246"/>
      <c r="M13" s="246"/>
      <c r="N13" s="247"/>
    </row>
    <row r="14" spans="1:14" s="71" customFormat="1" ht="19.5" customHeight="1" thickBot="1">
      <c r="A14" s="265" t="s">
        <v>611</v>
      </c>
      <c r="B14" s="266"/>
      <c r="C14" s="267"/>
      <c r="D14" s="245"/>
      <c r="E14" s="246"/>
      <c r="F14" s="247"/>
      <c r="G14" s="245"/>
      <c r="H14" s="247"/>
      <c r="I14" s="73"/>
      <c r="K14" s="245"/>
      <c r="L14" s="246"/>
      <c r="M14" s="246"/>
      <c r="N14" s="247"/>
    </row>
    <row r="15" spans="1:14" s="71" customFormat="1" ht="19.5" customHeight="1" thickBot="1">
      <c r="A15" s="265" t="s">
        <v>65</v>
      </c>
      <c r="B15" s="266"/>
      <c r="C15" s="267"/>
      <c r="D15" s="248"/>
      <c r="E15" s="249"/>
      <c r="F15" s="250"/>
      <c r="G15" s="248"/>
      <c r="H15" s="250"/>
      <c r="I15" s="73"/>
      <c r="K15" s="245"/>
      <c r="L15" s="246"/>
      <c r="M15" s="246"/>
      <c r="N15" s="247"/>
    </row>
    <row r="16" spans="1:14" s="71" customFormat="1" ht="13.5" customHeight="1" thickBot="1">
      <c r="A16" s="216" t="s">
        <v>24</v>
      </c>
      <c r="B16" s="216"/>
      <c r="C16" s="216"/>
      <c r="D16" s="216"/>
      <c r="E16" s="216"/>
      <c r="F16" s="216"/>
      <c r="G16" s="216"/>
      <c r="H16" s="216"/>
      <c r="I16" s="73"/>
      <c r="K16" s="248"/>
      <c r="L16" s="249"/>
      <c r="M16" s="249"/>
      <c r="N16" s="250"/>
    </row>
    <row r="17" spans="1:14" s="71" customFormat="1" ht="24" customHeight="1" thickBot="1">
      <c r="A17" s="216" t="s">
        <v>25</v>
      </c>
      <c r="B17" s="216"/>
      <c r="C17" s="216"/>
      <c r="D17" s="217" t="s">
        <v>26</v>
      </c>
      <c r="E17" s="218"/>
      <c r="F17" s="219"/>
      <c r="G17" s="217" t="s">
        <v>27</v>
      </c>
      <c r="H17" s="219"/>
      <c r="I17" s="73"/>
      <c r="K17" s="188"/>
      <c r="L17" s="188"/>
      <c r="M17" s="188"/>
      <c r="N17" s="188"/>
    </row>
    <row r="18" spans="1:14" s="71" customFormat="1" ht="13.5" customHeight="1" thickBot="1">
      <c r="A18" s="216"/>
      <c r="B18" s="216"/>
      <c r="C18" s="216"/>
      <c r="D18" s="217" t="s">
        <v>97</v>
      </c>
      <c r="E18" s="218"/>
      <c r="F18" s="219"/>
      <c r="G18" s="217" t="s">
        <v>98</v>
      </c>
      <c r="H18" s="219"/>
      <c r="I18" s="106"/>
      <c r="J18" s="106"/>
      <c r="K18" s="106"/>
      <c r="L18" s="106"/>
      <c r="M18" s="106"/>
      <c r="N18" s="106"/>
    </row>
    <row r="19" spans="1:14" s="71" customFormat="1" ht="13.5" customHeight="1" thickBot="1">
      <c r="A19" s="216"/>
      <c r="B19" s="216"/>
      <c r="C19" s="216"/>
      <c r="D19" s="217"/>
      <c r="E19" s="218"/>
      <c r="F19" s="219"/>
      <c r="G19" s="217"/>
      <c r="H19" s="219"/>
      <c r="I19" s="106"/>
      <c r="J19" s="106"/>
      <c r="K19" s="106"/>
      <c r="L19" s="106"/>
      <c r="M19" s="106"/>
      <c r="N19" s="106"/>
    </row>
    <row r="20" spans="1:14" s="71" customFormat="1" ht="13.5" customHeight="1">
      <c r="A20" s="99"/>
      <c r="B20" s="99"/>
      <c r="C20" s="99"/>
      <c r="D20" s="99"/>
      <c r="E20" s="99"/>
      <c r="F20" s="99"/>
      <c r="G20" s="99"/>
      <c r="H20" s="99"/>
      <c r="I20" s="106"/>
      <c r="J20" s="106"/>
      <c r="K20" s="106"/>
      <c r="L20" s="106"/>
      <c r="M20" s="106"/>
      <c r="N20" s="106"/>
    </row>
    <row r="21" spans="1:14" ht="30.75" customHeight="1" thickBot="1">
      <c r="A21" s="74"/>
      <c r="B21" s="74"/>
      <c r="C21" s="74"/>
      <c r="D21" s="100"/>
      <c r="E21" s="100"/>
      <c r="F21" s="100"/>
      <c r="G21" s="100"/>
      <c r="H21" s="100"/>
      <c r="I21" s="106"/>
      <c r="J21" s="106"/>
      <c r="K21" s="106"/>
      <c r="L21" s="106"/>
      <c r="M21" s="106"/>
      <c r="N21" s="106"/>
    </row>
    <row r="22" spans="1:14" ht="26.25" customHeight="1" thickBot="1">
      <c r="A22" s="226" t="s">
        <v>1</v>
      </c>
      <c r="B22" s="227"/>
      <c r="C22" s="228"/>
      <c r="D22" s="236" t="s">
        <v>670</v>
      </c>
      <c r="E22" s="237"/>
      <c r="F22" s="237"/>
      <c r="G22" s="237"/>
      <c r="H22" s="237"/>
      <c r="I22" s="237"/>
      <c r="J22" s="237"/>
      <c r="K22" s="238"/>
      <c r="M22" s="75"/>
      <c r="N22" s="75"/>
    </row>
    <row r="23" spans="1:14" ht="18" customHeight="1" thickBot="1">
      <c r="A23" s="229" t="s">
        <v>30</v>
      </c>
      <c r="B23" s="227"/>
      <c r="C23" s="228"/>
      <c r="D23" s="230" t="s">
        <v>2308</v>
      </c>
      <c r="E23" s="231"/>
      <c r="F23" s="231"/>
      <c r="G23" s="231"/>
      <c r="H23" s="231"/>
      <c r="I23" s="231"/>
      <c r="J23" s="231"/>
      <c r="K23" s="232"/>
      <c r="L23" s="75"/>
      <c r="M23" s="75"/>
      <c r="N23" s="75"/>
    </row>
    <row r="24" spans="1:14" ht="13.5" customHeight="1" thickBot="1">
      <c r="A24" s="76"/>
      <c r="B24" s="77"/>
      <c r="C24" s="77"/>
      <c r="D24" s="78"/>
      <c r="E24" s="78"/>
      <c r="F24" s="78"/>
      <c r="G24" s="78"/>
      <c r="H24" s="78"/>
      <c r="I24" s="78"/>
      <c r="J24" s="78"/>
      <c r="K24" s="79"/>
      <c r="L24" s="75"/>
      <c r="M24" s="75"/>
      <c r="N24" s="75"/>
    </row>
    <row r="25" spans="1:14" ht="13.5" customHeight="1" thickBot="1">
      <c r="A25" s="233" t="s">
        <v>28</v>
      </c>
      <c r="B25" s="234"/>
      <c r="C25" s="234"/>
      <c r="D25" s="234"/>
      <c r="E25" s="235"/>
      <c r="F25" s="233" t="s">
        <v>29</v>
      </c>
      <c r="G25" s="234"/>
      <c r="H25" s="234"/>
      <c r="I25" s="234"/>
      <c r="J25" s="234"/>
      <c r="K25" s="235"/>
      <c r="L25" s="75"/>
      <c r="M25" s="75"/>
      <c r="N25" s="75"/>
    </row>
    <row r="26" spans="1:14" ht="11.25" customHeight="1" thickBot="1">
      <c r="A26" s="223">
        <v>1</v>
      </c>
      <c r="B26" s="224"/>
      <c r="C26" s="224"/>
      <c r="D26" s="224"/>
      <c r="E26" s="225"/>
      <c r="F26" s="223">
        <v>2</v>
      </c>
      <c r="G26" s="224"/>
      <c r="H26" s="224"/>
      <c r="I26" s="224"/>
      <c r="J26" s="224"/>
      <c r="K26" s="225"/>
      <c r="L26" s="75"/>
      <c r="M26" s="75"/>
      <c r="N26" s="75"/>
    </row>
    <row r="27" spans="1:14" ht="13.5" customHeight="1" thickBot="1">
      <c r="A27" s="253"/>
      <c r="B27" s="253"/>
      <c r="C27" s="253"/>
      <c r="D27" s="253"/>
      <c r="E27" s="253"/>
      <c r="F27" s="253"/>
      <c r="G27" s="253"/>
      <c r="H27" s="80"/>
      <c r="I27" s="81"/>
      <c r="J27" s="81"/>
      <c r="K27" s="82"/>
      <c r="L27" s="75"/>
      <c r="M27" s="75"/>
      <c r="N27" s="75"/>
    </row>
    <row r="28" spans="1:14" ht="13.5" customHeight="1" thickBot="1">
      <c r="A28" s="61"/>
      <c r="B28" s="61"/>
      <c r="C28" s="61"/>
      <c r="D28" s="61"/>
      <c r="E28" s="61"/>
      <c r="F28" s="61"/>
      <c r="G28" s="61"/>
      <c r="H28" s="61"/>
      <c r="I28" s="61"/>
      <c r="J28" s="61"/>
      <c r="K28" s="61"/>
      <c r="L28" s="75"/>
      <c r="M28" s="75"/>
      <c r="N28" s="75"/>
    </row>
    <row r="29" spans="1:14" ht="19.5" customHeight="1" thickBot="1">
      <c r="A29" s="239" t="s">
        <v>63</v>
      </c>
      <c r="B29" s="240"/>
      <c r="C29" s="241"/>
      <c r="D29" s="230"/>
      <c r="E29" s="231"/>
      <c r="F29" s="231"/>
      <c r="G29" s="231"/>
      <c r="H29" s="231"/>
      <c r="I29" s="231"/>
      <c r="J29" s="231"/>
      <c r="K29" s="232"/>
      <c r="L29" s="75"/>
      <c r="M29" s="75"/>
      <c r="N29" s="75"/>
    </row>
    <row r="30" spans="1:15" ht="15.75" customHeight="1" thickBot="1">
      <c r="A30" s="83"/>
      <c r="B30" s="84"/>
      <c r="C30" s="84"/>
      <c r="D30" s="85"/>
      <c r="E30" s="85"/>
      <c r="F30" s="85"/>
      <c r="G30" s="85"/>
      <c r="H30" s="85"/>
      <c r="I30" s="85"/>
      <c r="J30" s="85"/>
      <c r="K30" s="86"/>
      <c r="L30" s="24" t="s">
        <v>11</v>
      </c>
      <c r="M30" s="25"/>
      <c r="N30" s="26">
        <f ca="1">TODAY()</f>
        <v>44020</v>
      </c>
      <c r="O30" s="62"/>
    </row>
    <row r="31" spans="1:14" ht="18.75" customHeight="1" thickBot="1">
      <c r="A31" s="229" t="s">
        <v>30</v>
      </c>
      <c r="B31" s="251"/>
      <c r="C31" s="252"/>
      <c r="D31" s="230"/>
      <c r="E31" s="231"/>
      <c r="F31" s="231"/>
      <c r="G31" s="231"/>
      <c r="H31" s="231"/>
      <c r="I31" s="231"/>
      <c r="J31" s="231"/>
      <c r="K31" s="232"/>
      <c r="L31" s="24" t="s">
        <v>12</v>
      </c>
      <c r="M31" s="87"/>
      <c r="N31" s="88" t="str">
        <f>IF(D22=0," ",VLOOKUP(D22,Списки!A2:B87,2,0))&amp;IF(D22=0," "," r")</f>
        <v>52OS0000 r</v>
      </c>
    </row>
    <row r="33" spans="1:13" ht="38.25" customHeight="1">
      <c r="A33" s="268"/>
      <c r="B33" s="268"/>
      <c r="C33" s="268"/>
      <c r="D33" s="268"/>
      <c r="E33" s="268"/>
      <c r="F33" s="268"/>
      <c r="G33" s="268"/>
      <c r="H33" s="268"/>
      <c r="I33" s="268"/>
      <c r="J33" s="268"/>
      <c r="K33" s="268"/>
      <c r="L33" s="268"/>
      <c r="M33" s="268"/>
    </row>
    <row r="39" ht="12.75">
      <c r="M39" s="25"/>
    </row>
  </sheetData>
  <sheetProtection/>
  <mergeCells count="42">
    <mergeCell ref="M7:N7"/>
    <mergeCell ref="A14:C14"/>
    <mergeCell ref="A11:C11"/>
    <mergeCell ref="A12:C12"/>
    <mergeCell ref="A10:F10"/>
    <mergeCell ref="G10:H10"/>
    <mergeCell ref="K10:N10"/>
    <mergeCell ref="D9:F9"/>
    <mergeCell ref="K11:N16"/>
    <mergeCell ref="A9:C9"/>
    <mergeCell ref="D2:L2"/>
    <mergeCell ref="D4:L5"/>
    <mergeCell ref="M6:N6"/>
    <mergeCell ref="G16:H16"/>
    <mergeCell ref="A15:C15"/>
    <mergeCell ref="A33:M33"/>
    <mergeCell ref="A16:F16"/>
    <mergeCell ref="A13:C13"/>
    <mergeCell ref="F25:K25"/>
    <mergeCell ref="G17:H17"/>
    <mergeCell ref="A29:C29"/>
    <mergeCell ref="D11:F15"/>
    <mergeCell ref="G11:H15"/>
    <mergeCell ref="A31:C31"/>
    <mergeCell ref="A27:C27"/>
    <mergeCell ref="D27:E27"/>
    <mergeCell ref="D29:K29"/>
    <mergeCell ref="D31:K31"/>
    <mergeCell ref="F27:G27"/>
    <mergeCell ref="F26:K26"/>
    <mergeCell ref="A26:E26"/>
    <mergeCell ref="A22:C22"/>
    <mergeCell ref="A23:C23"/>
    <mergeCell ref="D23:K23"/>
    <mergeCell ref="A25:E25"/>
    <mergeCell ref="D22:K22"/>
    <mergeCell ref="G9:H9"/>
    <mergeCell ref="A17:C19"/>
    <mergeCell ref="D17:F17"/>
    <mergeCell ref="K9:N9"/>
    <mergeCell ref="D18:F19"/>
    <mergeCell ref="G18:H19"/>
  </mergeCells>
  <dataValidations count="3">
    <dataValidation type="list" allowBlank="1" showInputMessage="1" showErrorMessage="1" promptTitle="Выберите" prompt="наименование суда!" errorTitle="Ошибка" error="Выберите наименование суда из списка, нажав на стрелочку!" sqref="D22">
      <formula1>Наим_УСД</formula1>
    </dataValidation>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Наим_отчет_периода</formula1>
    </dataValidation>
  </dataValidations>
  <printOptions/>
  <pageMargins left="0.984251968503937" right="0.7874015748031497" top="0.7874015748031497" bottom="0.7874015748031497" header="0.7874015748031497" footer="0.7874015748031497"/>
  <pageSetup fitToHeight="1" fitToWidth="1" horizontalDpi="600" verticalDpi="600" orientation="landscape" paperSize="9" scale="93" r:id="rId2"/>
  <legacyDrawing r:id="rId1"/>
</worksheet>
</file>

<file path=xl/worksheets/sheet2.xml><?xml version="1.0" encoding="utf-8"?>
<worksheet xmlns="http://schemas.openxmlformats.org/spreadsheetml/2006/main" xmlns:r="http://schemas.openxmlformats.org/officeDocument/2006/relationships">
  <sheetPr codeName="Sheet5">
    <tabColor indexed="26"/>
    <pageSetUpPr fitToPage="1"/>
  </sheetPr>
  <dimension ref="A1:AB33"/>
  <sheetViews>
    <sheetView showGridLines="0" zoomScale="80" zoomScaleNormal="80" zoomScaleSheetLayoutView="70" zoomScalePageLayoutView="0" workbookViewId="0" topLeftCell="A1">
      <selection activeCell="C10" sqref="C10"/>
    </sheetView>
  </sheetViews>
  <sheetFormatPr defaultColWidth="9.140625" defaultRowHeight="12.75"/>
  <cols>
    <col min="1" max="1" width="35.28125" style="14" customWidth="1"/>
    <col min="2" max="2" width="4.140625" style="14" customWidth="1"/>
    <col min="3" max="3" width="9.7109375" style="14" customWidth="1"/>
    <col min="4" max="4" width="10.57421875" style="20" customWidth="1"/>
    <col min="5" max="5" width="10.00390625" style="14" customWidth="1"/>
    <col min="6" max="6" width="10.140625" style="14" customWidth="1"/>
    <col min="7" max="7" width="10.00390625" style="14" customWidth="1"/>
    <col min="8" max="8" width="9.8515625" style="14" customWidth="1"/>
    <col min="9" max="9" width="10.7109375" style="14" customWidth="1"/>
    <col min="10" max="10" width="10.28125" style="14" customWidth="1"/>
    <col min="11" max="11" width="10.00390625" style="14" customWidth="1"/>
    <col min="12" max="12" width="11.00390625" style="14" customWidth="1"/>
    <col min="13" max="13" width="12.00390625" style="14" customWidth="1"/>
    <col min="14" max="14" width="10.7109375" style="14" customWidth="1"/>
    <col min="15" max="15" width="9.00390625" style="14" customWidth="1"/>
    <col min="16" max="16" width="8.7109375" style="14" customWidth="1"/>
    <col min="17" max="17" width="11.8515625" style="14" customWidth="1"/>
    <col min="18" max="18" width="9.7109375" style="14" customWidth="1"/>
    <col min="19" max="19" width="9.421875" style="14" customWidth="1"/>
    <col min="20" max="21" width="10.421875" style="14" customWidth="1"/>
    <col min="22" max="22" width="11.421875" style="14" customWidth="1"/>
    <col min="23" max="23" width="11.7109375" style="14" customWidth="1"/>
    <col min="24" max="24" width="11.00390625" style="14" customWidth="1"/>
    <col min="25" max="25" width="8.8515625" style="14" customWidth="1"/>
    <col min="26" max="16384" width="9.140625" style="14" customWidth="1"/>
  </cols>
  <sheetData>
    <row r="1" spans="4:24" s="10" customFormat="1" ht="6" customHeight="1">
      <c r="D1" s="11" t="s">
        <v>42</v>
      </c>
      <c r="E1" s="8"/>
      <c r="F1" s="8"/>
      <c r="G1" s="8"/>
      <c r="H1" s="8"/>
      <c r="I1" s="8"/>
      <c r="J1" s="8"/>
      <c r="K1" s="8"/>
      <c r="L1" s="8"/>
      <c r="M1" s="8"/>
      <c r="Q1" s="12"/>
      <c r="R1" s="13"/>
      <c r="S1" s="13"/>
      <c r="T1" s="13"/>
      <c r="U1" s="13"/>
      <c r="W1" s="291"/>
      <c r="X1" s="291"/>
    </row>
    <row r="2" spans="1:26" s="10" customFormat="1" ht="15.75" customHeight="1">
      <c r="A2" s="167" t="s">
        <v>36</v>
      </c>
      <c r="B2" s="167"/>
      <c r="C2" s="167"/>
      <c r="D2" s="167"/>
      <c r="E2" s="167"/>
      <c r="F2" s="167"/>
      <c r="G2" s="167"/>
      <c r="H2" s="168"/>
      <c r="I2" s="292" t="str">
        <f>IF('Титул ф.8'!D22=0," ",'Титул ф.8'!D22)</f>
        <v>Нижегородский областной суд </v>
      </c>
      <c r="J2" s="293"/>
      <c r="K2" s="293"/>
      <c r="L2" s="293"/>
      <c r="M2" s="293"/>
      <c r="N2" s="293"/>
      <c r="O2" s="294"/>
      <c r="P2" s="14"/>
      <c r="V2" s="8"/>
      <c r="W2" s="311" t="s">
        <v>62</v>
      </c>
      <c r="X2" s="311"/>
      <c r="Y2" s="13"/>
      <c r="Z2" s="9"/>
    </row>
    <row r="3" spans="1:27" s="29" customFormat="1" ht="29.25" customHeight="1">
      <c r="A3" s="299" t="s">
        <v>132</v>
      </c>
      <c r="B3" s="299"/>
      <c r="C3" s="299"/>
      <c r="D3" s="299"/>
      <c r="E3" s="299"/>
      <c r="F3" s="299"/>
      <c r="G3" s="299"/>
      <c r="H3" s="299"/>
      <c r="I3" s="299"/>
      <c r="J3" s="299"/>
      <c r="K3" s="28" t="s">
        <v>37</v>
      </c>
      <c r="M3" s="296" t="s">
        <v>616</v>
      </c>
      <c r="N3" s="297"/>
      <c r="O3" s="298"/>
      <c r="P3" s="30"/>
      <c r="Q3" s="30"/>
      <c r="R3" s="30"/>
      <c r="W3" s="31"/>
      <c r="X3" s="32"/>
      <c r="Y3" s="32"/>
      <c r="Z3" s="33"/>
      <c r="AA3" s="30"/>
    </row>
    <row r="4" spans="1:27" s="29" customFormat="1" ht="27" customHeight="1">
      <c r="A4" s="299"/>
      <c r="B4" s="299"/>
      <c r="C4" s="299"/>
      <c r="D4" s="299"/>
      <c r="E4" s="299"/>
      <c r="F4" s="299"/>
      <c r="G4" s="299"/>
      <c r="H4" s="299"/>
      <c r="I4" s="299"/>
      <c r="J4" s="299"/>
      <c r="K4" s="34" t="s">
        <v>43</v>
      </c>
      <c r="M4" s="284" t="s">
        <v>140</v>
      </c>
      <c r="N4" s="285"/>
      <c r="O4" s="286"/>
      <c r="P4" s="30"/>
      <c r="Q4" s="30"/>
      <c r="R4" s="30"/>
      <c r="W4" s="31"/>
      <c r="X4" s="32"/>
      <c r="Y4" s="32"/>
      <c r="Z4" s="33"/>
      <c r="AA4" s="30"/>
    </row>
    <row r="5" spans="3:28" s="35" customFormat="1" ht="27" customHeight="1">
      <c r="C5" s="273" t="s">
        <v>95</v>
      </c>
      <c r="D5" s="273"/>
      <c r="E5" s="273"/>
      <c r="F5" s="273"/>
      <c r="G5" s="273"/>
      <c r="H5" s="273"/>
      <c r="I5" s="273"/>
      <c r="J5" s="273"/>
      <c r="K5" s="273"/>
      <c r="L5" s="273"/>
      <c r="M5" s="273"/>
      <c r="R5" s="312"/>
      <c r="S5" s="312"/>
      <c r="T5" s="312"/>
      <c r="U5" s="312"/>
      <c r="V5" s="312"/>
      <c r="W5" s="312"/>
      <c r="X5" s="312"/>
      <c r="Y5" s="312"/>
      <c r="Z5" s="312"/>
      <c r="AA5" s="312"/>
      <c r="AB5" s="312"/>
    </row>
    <row r="6" spans="3:25" s="18" customFormat="1" ht="24" customHeight="1">
      <c r="C6" s="276" t="s">
        <v>142</v>
      </c>
      <c r="D6" s="276" t="s">
        <v>134</v>
      </c>
      <c r="E6" s="276" t="s">
        <v>269</v>
      </c>
      <c r="F6" s="276" t="s">
        <v>143</v>
      </c>
      <c r="G6" s="287" t="s">
        <v>2216</v>
      </c>
      <c r="H6" s="287"/>
      <c r="I6" s="287"/>
      <c r="J6" s="287"/>
      <c r="K6" s="287"/>
      <c r="L6" s="287"/>
      <c r="M6" s="277" t="s">
        <v>740</v>
      </c>
      <c r="N6" s="276" t="s">
        <v>144</v>
      </c>
      <c r="O6" s="276" t="s">
        <v>613</v>
      </c>
      <c r="P6" s="36"/>
      <c r="Q6" s="16"/>
      <c r="R6" s="16"/>
      <c r="S6" s="17"/>
      <c r="T6" s="17"/>
      <c r="U6" s="17"/>
      <c r="V6" s="17"/>
      <c r="W6" s="17"/>
      <c r="X6" s="17"/>
      <c r="Y6" s="17"/>
    </row>
    <row r="7" spans="3:25" s="18" customFormat="1" ht="21" customHeight="1">
      <c r="C7" s="276"/>
      <c r="D7" s="276"/>
      <c r="E7" s="276"/>
      <c r="F7" s="276"/>
      <c r="G7" s="276" t="s">
        <v>2169</v>
      </c>
      <c r="H7" s="276" t="s">
        <v>2170</v>
      </c>
      <c r="I7" s="276" t="s">
        <v>2171</v>
      </c>
      <c r="J7" s="276" t="s">
        <v>41</v>
      </c>
      <c r="K7" s="310" t="s">
        <v>44</v>
      </c>
      <c r="L7" s="310"/>
      <c r="M7" s="317"/>
      <c r="N7" s="276"/>
      <c r="O7" s="276"/>
      <c r="P7" s="36"/>
      <c r="Q7" s="16"/>
      <c r="R7" s="16"/>
      <c r="S7" s="17"/>
      <c r="T7" s="17"/>
      <c r="U7" s="17"/>
      <c r="V7" s="17"/>
      <c r="W7" s="17"/>
      <c r="X7" s="17"/>
      <c r="Y7" s="17"/>
    </row>
    <row r="8" spans="3:22" s="18" customFormat="1" ht="153" customHeight="1">
      <c r="C8" s="276"/>
      <c r="D8" s="276"/>
      <c r="E8" s="276"/>
      <c r="F8" s="276"/>
      <c r="G8" s="276"/>
      <c r="H8" s="276"/>
      <c r="I8" s="276"/>
      <c r="J8" s="276"/>
      <c r="K8" s="151" t="s">
        <v>612</v>
      </c>
      <c r="L8" s="151" t="s">
        <v>712</v>
      </c>
      <c r="M8" s="318"/>
      <c r="N8" s="276"/>
      <c r="O8" s="276"/>
      <c r="P8" s="36"/>
      <c r="Q8" s="17"/>
      <c r="R8" s="17"/>
      <c r="S8" s="17"/>
      <c r="T8" s="17"/>
      <c r="U8" s="17"/>
      <c r="V8" s="17"/>
    </row>
    <row r="9" spans="3:25" s="18" customFormat="1" ht="12" customHeight="1">
      <c r="C9" s="37">
        <v>1</v>
      </c>
      <c r="D9" s="37">
        <v>2</v>
      </c>
      <c r="E9" s="37">
        <v>3</v>
      </c>
      <c r="F9" s="37">
        <v>4</v>
      </c>
      <c r="G9" s="37">
        <v>5</v>
      </c>
      <c r="H9" s="37">
        <v>6</v>
      </c>
      <c r="I9" s="37">
        <v>7</v>
      </c>
      <c r="J9" s="37">
        <v>8</v>
      </c>
      <c r="K9" s="37">
        <v>9</v>
      </c>
      <c r="L9" s="37">
        <v>10</v>
      </c>
      <c r="M9" s="37">
        <v>11</v>
      </c>
      <c r="N9" s="37">
        <v>12</v>
      </c>
      <c r="O9" s="37">
        <v>13</v>
      </c>
      <c r="P9" s="38"/>
      <c r="Q9" s="16"/>
      <c r="R9" s="16"/>
      <c r="S9" s="17"/>
      <c r="T9" s="17"/>
      <c r="U9" s="17"/>
      <c r="V9" s="17"/>
      <c r="W9" s="17"/>
      <c r="X9" s="17"/>
      <c r="Y9" s="17"/>
    </row>
    <row r="10" spans="3:26" s="18" customFormat="1" ht="33" customHeight="1">
      <c r="C10" s="161"/>
      <c r="D10" s="161"/>
      <c r="E10" s="161"/>
      <c r="F10" s="161"/>
      <c r="G10" s="161"/>
      <c r="H10" s="161"/>
      <c r="I10" s="187"/>
      <c r="J10" s="161"/>
      <c r="K10" s="161"/>
      <c r="L10" s="161"/>
      <c r="M10" s="161"/>
      <c r="N10" s="161"/>
      <c r="O10" s="185"/>
      <c r="P10" s="39"/>
      <c r="Q10" s="15"/>
      <c r="R10" s="15"/>
      <c r="S10" s="16"/>
      <c r="T10" s="17"/>
      <c r="U10" s="17"/>
      <c r="V10" s="17"/>
      <c r="W10" s="17"/>
      <c r="X10" s="17"/>
      <c r="Y10" s="17"/>
      <c r="Z10" s="17"/>
    </row>
    <row r="11" spans="1:28" s="18" customFormat="1" ht="48" customHeight="1">
      <c r="A11" s="295" t="s">
        <v>133</v>
      </c>
      <c r="B11" s="295"/>
      <c r="C11" s="295"/>
      <c r="D11" s="295"/>
      <c r="E11" s="295"/>
      <c r="F11" s="295"/>
      <c r="G11" s="295"/>
      <c r="H11" s="295"/>
      <c r="I11" s="295"/>
      <c r="J11" s="295"/>
      <c r="K11" s="295"/>
      <c r="L11" s="295"/>
      <c r="M11" s="295"/>
      <c r="N11" s="40"/>
      <c r="O11" s="40"/>
      <c r="P11" s="40"/>
      <c r="Q11" s="40"/>
      <c r="R11" s="40"/>
      <c r="S11" s="40"/>
      <c r="T11" s="40"/>
      <c r="U11" s="40"/>
      <c r="V11" s="40"/>
      <c r="W11" s="40"/>
      <c r="X11" s="40"/>
      <c r="Y11" s="40"/>
      <c r="Z11" s="40"/>
      <c r="AA11" s="40"/>
      <c r="AB11" s="17"/>
    </row>
    <row r="12" spans="1:28" s="18" customFormat="1" ht="26.25" customHeight="1">
      <c r="A12" s="280" t="s">
        <v>114</v>
      </c>
      <c r="B12" s="280"/>
      <c r="C12" s="280"/>
      <c r="D12" s="280"/>
      <c r="E12" s="280"/>
      <c r="F12" s="280"/>
      <c r="G12" s="280"/>
      <c r="H12" s="280"/>
      <c r="I12" s="280"/>
      <c r="J12" s="280"/>
      <c r="K12" s="280"/>
      <c r="L12" s="280"/>
      <c r="M12" s="280"/>
      <c r="N12" s="280"/>
      <c r="O12" s="280"/>
      <c r="P12" s="280"/>
      <c r="Q12" s="280"/>
      <c r="R12" s="41"/>
      <c r="S12" s="41"/>
      <c r="T12" s="41"/>
      <c r="U12" s="42"/>
      <c r="V12" s="42"/>
      <c r="W12" s="42"/>
      <c r="X12" s="42"/>
      <c r="Y12" s="17"/>
      <c r="Z12" s="17"/>
      <c r="AA12" s="17"/>
      <c r="AB12" s="17"/>
    </row>
    <row r="13" spans="1:26" s="18" customFormat="1" ht="25.5" customHeight="1">
      <c r="A13" s="281" t="s">
        <v>45</v>
      </c>
      <c r="B13" s="281" t="s">
        <v>40</v>
      </c>
      <c r="C13" s="277" t="s">
        <v>271</v>
      </c>
      <c r="D13" s="277" t="s">
        <v>270</v>
      </c>
      <c r="E13" s="287" t="s">
        <v>135</v>
      </c>
      <c r="F13" s="287"/>
      <c r="G13" s="287"/>
      <c r="H13" s="287"/>
      <c r="I13" s="287"/>
      <c r="J13" s="287"/>
      <c r="K13" s="287"/>
      <c r="L13" s="287"/>
      <c r="M13" s="287"/>
      <c r="N13" s="287"/>
      <c r="O13" s="277" t="s">
        <v>272</v>
      </c>
      <c r="P13" s="277" t="s">
        <v>145</v>
      </c>
      <c r="Q13" s="316" t="s">
        <v>136</v>
      </c>
      <c r="R13" s="316"/>
      <c r="S13" s="316"/>
      <c r="T13" s="316"/>
      <c r="U13" s="316"/>
      <c r="V13" s="316"/>
      <c r="W13" s="316"/>
      <c r="X13" s="313" t="s">
        <v>261</v>
      </c>
      <c r="Y13" s="16"/>
      <c r="Z13" s="17"/>
    </row>
    <row r="14" spans="1:24" s="18" customFormat="1" ht="46.5" customHeight="1">
      <c r="A14" s="282"/>
      <c r="B14" s="282"/>
      <c r="C14" s="278"/>
      <c r="D14" s="278"/>
      <c r="E14" s="274" t="s">
        <v>2</v>
      </c>
      <c r="F14" s="288"/>
      <c r="G14" s="288"/>
      <c r="H14" s="275"/>
      <c r="I14" s="310" t="s">
        <v>46</v>
      </c>
      <c r="J14" s="310"/>
      <c r="K14" s="310"/>
      <c r="L14" s="310"/>
      <c r="M14" s="310" t="s">
        <v>268</v>
      </c>
      <c r="N14" s="310"/>
      <c r="O14" s="278"/>
      <c r="P14" s="278"/>
      <c r="Q14" s="300" t="s">
        <v>262</v>
      </c>
      <c r="R14" s="277" t="s">
        <v>263</v>
      </c>
      <c r="S14" s="277" t="s">
        <v>264</v>
      </c>
      <c r="T14" s="277" t="s">
        <v>265</v>
      </c>
      <c r="U14" s="277" t="s">
        <v>146</v>
      </c>
      <c r="V14" s="305" t="s">
        <v>267</v>
      </c>
      <c r="W14" s="305" t="s">
        <v>266</v>
      </c>
      <c r="X14" s="314"/>
    </row>
    <row r="15" spans="1:24" s="18" customFormat="1" ht="25.5" customHeight="1">
      <c r="A15" s="282"/>
      <c r="B15" s="282"/>
      <c r="C15" s="278"/>
      <c r="D15" s="278"/>
      <c r="E15" s="274" t="s">
        <v>47</v>
      </c>
      <c r="F15" s="275"/>
      <c r="G15" s="274" t="s">
        <v>48</v>
      </c>
      <c r="H15" s="275"/>
      <c r="I15" s="274" t="s">
        <v>47</v>
      </c>
      <c r="J15" s="275"/>
      <c r="K15" s="274" t="s">
        <v>49</v>
      </c>
      <c r="L15" s="275"/>
      <c r="M15" s="289" t="s">
        <v>50</v>
      </c>
      <c r="N15" s="289" t="s">
        <v>51</v>
      </c>
      <c r="O15" s="278"/>
      <c r="P15" s="278"/>
      <c r="Q15" s="301"/>
      <c r="R15" s="278"/>
      <c r="S15" s="278"/>
      <c r="T15" s="278"/>
      <c r="U15" s="278"/>
      <c r="V15" s="306"/>
      <c r="W15" s="306"/>
      <c r="X15" s="314"/>
    </row>
    <row r="16" spans="1:24" s="18" customFormat="1" ht="78" customHeight="1">
      <c r="A16" s="283"/>
      <c r="B16" s="283"/>
      <c r="C16" s="279"/>
      <c r="D16" s="279"/>
      <c r="E16" s="150" t="s">
        <v>52</v>
      </c>
      <c r="F16" s="150" t="s">
        <v>51</v>
      </c>
      <c r="G16" s="150" t="s">
        <v>53</v>
      </c>
      <c r="H16" s="150" t="s">
        <v>51</v>
      </c>
      <c r="I16" s="150" t="s">
        <v>53</v>
      </c>
      <c r="J16" s="150" t="s">
        <v>51</v>
      </c>
      <c r="K16" s="150" t="s">
        <v>53</v>
      </c>
      <c r="L16" s="150" t="s">
        <v>51</v>
      </c>
      <c r="M16" s="290"/>
      <c r="N16" s="290"/>
      <c r="O16" s="279"/>
      <c r="P16" s="279"/>
      <c r="Q16" s="302"/>
      <c r="R16" s="279"/>
      <c r="S16" s="279"/>
      <c r="T16" s="279"/>
      <c r="U16" s="279"/>
      <c r="V16" s="307"/>
      <c r="W16" s="307"/>
      <c r="X16" s="315"/>
    </row>
    <row r="17" spans="1:26" s="30" customFormat="1" ht="14.25" customHeight="1">
      <c r="A17" s="172" t="s">
        <v>94</v>
      </c>
      <c r="B17" s="172"/>
      <c r="C17" s="27">
        <v>1</v>
      </c>
      <c r="D17" s="27">
        <v>2</v>
      </c>
      <c r="E17" s="27">
        <v>3</v>
      </c>
      <c r="F17" s="27">
        <v>4</v>
      </c>
      <c r="G17" s="27">
        <v>5</v>
      </c>
      <c r="H17" s="27">
        <v>6</v>
      </c>
      <c r="I17" s="27">
        <v>7</v>
      </c>
      <c r="J17" s="27">
        <v>8</v>
      </c>
      <c r="K17" s="27">
        <v>9</v>
      </c>
      <c r="L17" s="27">
        <v>10</v>
      </c>
      <c r="M17" s="27">
        <v>11</v>
      </c>
      <c r="N17" s="27">
        <v>12</v>
      </c>
      <c r="O17" s="27">
        <v>13</v>
      </c>
      <c r="P17" s="27">
        <v>14</v>
      </c>
      <c r="Q17" s="27">
        <v>15</v>
      </c>
      <c r="R17" s="27">
        <v>16</v>
      </c>
      <c r="S17" s="27">
        <v>17</v>
      </c>
      <c r="T17" s="27">
        <v>18</v>
      </c>
      <c r="U17" s="27">
        <v>19</v>
      </c>
      <c r="V17" s="27">
        <v>20</v>
      </c>
      <c r="W17" s="27">
        <v>21</v>
      </c>
      <c r="X17" s="27">
        <v>22</v>
      </c>
      <c r="Y17" s="36"/>
      <c r="Z17" s="149"/>
    </row>
    <row r="18" spans="1:26" s="18" customFormat="1" ht="28.5" customHeight="1">
      <c r="A18" s="152" t="s">
        <v>64</v>
      </c>
      <c r="B18" s="27">
        <v>1</v>
      </c>
      <c r="C18" s="162"/>
      <c r="D18" s="162"/>
      <c r="E18" s="162"/>
      <c r="F18" s="162"/>
      <c r="G18" s="162"/>
      <c r="H18" s="162"/>
      <c r="I18" s="162"/>
      <c r="J18" s="162"/>
      <c r="K18" s="162"/>
      <c r="L18" s="162"/>
      <c r="M18" s="162"/>
      <c r="N18" s="162"/>
      <c r="O18" s="162"/>
      <c r="P18" s="162"/>
      <c r="Q18" s="162"/>
      <c r="R18" s="162"/>
      <c r="S18" s="162"/>
      <c r="T18" s="162"/>
      <c r="U18" s="162"/>
      <c r="V18" s="162"/>
      <c r="W18" s="162"/>
      <c r="X18" s="162"/>
      <c r="Y18" s="19"/>
      <c r="Z18" s="17"/>
    </row>
    <row r="19" spans="1:26" s="18" customFormat="1" ht="36.75" customHeight="1">
      <c r="A19" s="152" t="s">
        <v>3</v>
      </c>
      <c r="B19" s="27">
        <v>2</v>
      </c>
      <c r="C19" s="162"/>
      <c r="D19" s="162"/>
      <c r="E19" s="162"/>
      <c r="F19" s="162"/>
      <c r="G19" s="162"/>
      <c r="H19" s="162"/>
      <c r="I19" s="162"/>
      <c r="J19" s="162"/>
      <c r="K19" s="162"/>
      <c r="L19" s="162"/>
      <c r="M19" s="162"/>
      <c r="N19" s="162"/>
      <c r="O19" s="162"/>
      <c r="P19" s="162"/>
      <c r="Q19" s="162"/>
      <c r="R19" s="162"/>
      <c r="S19" s="162"/>
      <c r="T19" s="162"/>
      <c r="U19" s="162"/>
      <c r="V19" s="162"/>
      <c r="W19" s="162"/>
      <c r="X19" s="162"/>
      <c r="Y19" s="19"/>
      <c r="Z19" s="17"/>
    </row>
    <row r="20" spans="1:26" s="18" customFormat="1" ht="36" customHeight="1">
      <c r="A20" s="152" t="s">
        <v>4</v>
      </c>
      <c r="B20" s="27">
        <v>3</v>
      </c>
      <c r="C20" s="162"/>
      <c r="D20" s="162"/>
      <c r="E20" s="162"/>
      <c r="F20" s="162"/>
      <c r="G20" s="162"/>
      <c r="H20" s="162"/>
      <c r="I20" s="162"/>
      <c r="J20" s="162"/>
      <c r="K20" s="162"/>
      <c r="L20" s="162"/>
      <c r="M20" s="162"/>
      <c r="N20" s="162"/>
      <c r="O20" s="162"/>
      <c r="P20" s="162"/>
      <c r="Q20" s="162"/>
      <c r="R20" s="162"/>
      <c r="S20" s="162"/>
      <c r="T20" s="162"/>
      <c r="U20" s="162"/>
      <c r="V20" s="162"/>
      <c r="W20" s="162"/>
      <c r="X20" s="162"/>
      <c r="Y20" s="19"/>
      <c r="Z20" s="17"/>
    </row>
    <row r="21" spans="1:26" s="18" customFormat="1" ht="36" customHeight="1">
      <c r="A21" s="152" t="s">
        <v>5</v>
      </c>
      <c r="B21" s="27">
        <v>4</v>
      </c>
      <c r="C21" s="162"/>
      <c r="D21" s="162"/>
      <c r="E21" s="162"/>
      <c r="F21" s="162"/>
      <c r="G21" s="162"/>
      <c r="H21" s="162"/>
      <c r="I21" s="162"/>
      <c r="J21" s="162"/>
      <c r="K21" s="162"/>
      <c r="L21" s="162"/>
      <c r="M21" s="162"/>
      <c r="N21" s="162"/>
      <c r="O21" s="162"/>
      <c r="P21" s="162"/>
      <c r="Q21" s="162"/>
      <c r="R21" s="162"/>
      <c r="S21" s="162"/>
      <c r="T21" s="162"/>
      <c r="U21" s="162"/>
      <c r="V21" s="162"/>
      <c r="W21" s="162"/>
      <c r="X21" s="162"/>
      <c r="Y21" s="19"/>
      <c r="Z21" s="17"/>
    </row>
    <row r="22" spans="1:26" s="18" customFormat="1" ht="39" customHeight="1" thickBot="1">
      <c r="A22" s="164" t="s">
        <v>6</v>
      </c>
      <c r="B22" s="147">
        <v>5</v>
      </c>
      <c r="C22" s="169"/>
      <c r="D22" s="169"/>
      <c r="E22" s="169"/>
      <c r="F22" s="169"/>
      <c r="G22" s="169"/>
      <c r="H22" s="169"/>
      <c r="I22" s="169"/>
      <c r="J22" s="169"/>
      <c r="K22" s="169"/>
      <c r="L22" s="169"/>
      <c r="M22" s="169"/>
      <c r="N22" s="169"/>
      <c r="O22" s="169"/>
      <c r="P22" s="169"/>
      <c r="Q22" s="169"/>
      <c r="R22" s="169"/>
      <c r="S22" s="169"/>
      <c r="T22" s="169"/>
      <c r="U22" s="169"/>
      <c r="V22" s="169"/>
      <c r="W22" s="169"/>
      <c r="X22" s="169"/>
      <c r="Y22" s="19"/>
      <c r="Z22" s="17"/>
    </row>
    <row r="23" spans="1:26" s="18" customFormat="1" ht="133.5" customHeight="1" thickBot="1">
      <c r="A23" s="165" t="s">
        <v>739</v>
      </c>
      <c r="B23" s="173">
        <v>6</v>
      </c>
      <c r="C23" s="213"/>
      <c r="D23" s="213"/>
      <c r="E23" s="213"/>
      <c r="F23" s="213"/>
      <c r="G23" s="213"/>
      <c r="H23" s="213"/>
      <c r="I23" s="213"/>
      <c r="J23" s="213"/>
      <c r="K23" s="213"/>
      <c r="L23" s="213"/>
      <c r="M23" s="213"/>
      <c r="N23" s="213"/>
      <c r="O23" s="213"/>
      <c r="P23" s="213"/>
      <c r="Q23" s="213"/>
      <c r="R23" s="213"/>
      <c r="S23" s="213"/>
      <c r="T23" s="213"/>
      <c r="U23" s="213"/>
      <c r="V23" s="213"/>
      <c r="W23" s="213"/>
      <c r="X23" s="214"/>
      <c r="Y23" s="19"/>
      <c r="Z23" s="17"/>
    </row>
    <row r="24" spans="1:26" s="18" customFormat="1" ht="63" customHeight="1">
      <c r="A24" s="166" t="s">
        <v>147</v>
      </c>
      <c r="B24" s="148">
        <v>7</v>
      </c>
      <c r="C24" s="170"/>
      <c r="D24" s="170"/>
      <c r="E24" s="171"/>
      <c r="F24" s="171"/>
      <c r="G24" s="170"/>
      <c r="H24" s="170"/>
      <c r="I24" s="171"/>
      <c r="J24" s="171"/>
      <c r="K24" s="170"/>
      <c r="L24" s="170"/>
      <c r="M24" s="170"/>
      <c r="N24" s="170"/>
      <c r="O24" s="170"/>
      <c r="P24" s="170"/>
      <c r="Q24" s="171"/>
      <c r="R24" s="170"/>
      <c r="S24" s="170"/>
      <c r="T24" s="170"/>
      <c r="U24" s="170"/>
      <c r="V24" s="170"/>
      <c r="W24" s="170"/>
      <c r="X24" s="170"/>
      <c r="Y24" s="19"/>
      <c r="Z24" s="17"/>
    </row>
    <row r="25" spans="1:23" s="18" customFormat="1" ht="42" customHeight="1">
      <c r="A25" s="308" t="s">
        <v>148</v>
      </c>
      <c r="B25" s="309"/>
      <c r="C25" s="309"/>
      <c r="D25" s="309"/>
      <c r="E25" s="309"/>
      <c r="F25" s="309"/>
      <c r="G25" s="309"/>
      <c r="H25" s="309"/>
      <c r="I25" s="309"/>
      <c r="J25" s="309"/>
      <c r="K25" s="309"/>
      <c r="L25" s="309"/>
      <c r="M25" s="309"/>
      <c r="N25" s="309"/>
      <c r="O25" s="309"/>
      <c r="P25" s="309"/>
      <c r="Q25" s="309"/>
      <c r="R25" s="309"/>
      <c r="S25" s="309"/>
      <c r="T25" s="309"/>
      <c r="U25" s="309"/>
      <c r="V25" s="309"/>
      <c r="W25" s="309"/>
    </row>
    <row r="26" spans="1:23" s="101" customFormat="1" ht="16.5" customHeight="1">
      <c r="A26" s="303"/>
      <c r="B26" s="304"/>
      <c r="C26" s="304"/>
      <c r="D26" s="304"/>
      <c r="E26" s="304"/>
      <c r="F26" s="304"/>
      <c r="G26" s="304"/>
      <c r="H26" s="304"/>
      <c r="I26" s="304"/>
      <c r="J26" s="304"/>
      <c r="K26" s="304"/>
      <c r="L26" s="304"/>
      <c r="M26" s="304"/>
      <c r="N26" s="304"/>
      <c r="O26" s="304"/>
      <c r="P26" s="304"/>
      <c r="Q26" s="304"/>
      <c r="R26" s="304"/>
      <c r="S26" s="304"/>
      <c r="T26" s="304"/>
      <c r="U26" s="304"/>
      <c r="V26" s="304"/>
      <c r="W26" s="304"/>
    </row>
    <row r="27" s="18" customFormat="1" ht="15.75">
      <c r="D27" s="43"/>
    </row>
    <row r="28" s="35" customFormat="1" ht="15.75">
      <c r="D28" s="44"/>
    </row>
    <row r="29" s="35" customFormat="1" ht="15.75">
      <c r="D29" s="44"/>
    </row>
    <row r="30" s="35" customFormat="1" ht="15.75">
      <c r="D30" s="44"/>
    </row>
    <row r="31" s="35" customFormat="1" ht="15.75">
      <c r="D31" s="44"/>
    </row>
    <row r="32" spans="1:4" s="35" customFormat="1" ht="15.75">
      <c r="A32" s="91"/>
      <c r="D32" s="44"/>
    </row>
    <row r="33" s="35" customFormat="1" ht="15.75">
      <c r="D33" s="44"/>
    </row>
  </sheetData>
  <sheetProtection/>
  <mergeCells count="50">
    <mergeCell ref="W2:X2"/>
    <mergeCell ref="R5:AB5"/>
    <mergeCell ref="X13:X16"/>
    <mergeCell ref="J7:J8"/>
    <mergeCell ref="K7:L7"/>
    <mergeCell ref="Q13:W13"/>
    <mergeCell ref="M14:N14"/>
    <mergeCell ref="S14:S16"/>
    <mergeCell ref="O13:O16"/>
    <mergeCell ref="M6:M8"/>
    <mergeCell ref="Q14:Q16"/>
    <mergeCell ref="A26:W26"/>
    <mergeCell ref="V14:V16"/>
    <mergeCell ref="W14:W16"/>
    <mergeCell ref="R14:R16"/>
    <mergeCell ref="P13:P16"/>
    <mergeCell ref="A25:W25"/>
    <mergeCell ref="T14:T16"/>
    <mergeCell ref="K15:L15"/>
    <mergeCell ref="I14:L14"/>
    <mergeCell ref="U14:U16"/>
    <mergeCell ref="W1:X1"/>
    <mergeCell ref="I2:O2"/>
    <mergeCell ref="A11:M11"/>
    <mergeCell ref="I7:I8"/>
    <mergeCell ref="G6:L6"/>
    <mergeCell ref="M3:O3"/>
    <mergeCell ref="G7:G8"/>
    <mergeCell ref="N6:N8"/>
    <mergeCell ref="A3:J4"/>
    <mergeCell ref="M4:O4"/>
    <mergeCell ref="E13:N13"/>
    <mergeCell ref="E14:H14"/>
    <mergeCell ref="E6:E8"/>
    <mergeCell ref="B13:B16"/>
    <mergeCell ref="C13:C16"/>
    <mergeCell ref="H7:H8"/>
    <mergeCell ref="M15:M16"/>
    <mergeCell ref="I15:J15"/>
    <mergeCell ref="N15:N16"/>
    <mergeCell ref="C5:M5"/>
    <mergeCell ref="E15:F15"/>
    <mergeCell ref="F6:F8"/>
    <mergeCell ref="C6:C8"/>
    <mergeCell ref="D6:D8"/>
    <mergeCell ref="D13:D16"/>
    <mergeCell ref="A12:Q12"/>
    <mergeCell ref="O6:O8"/>
    <mergeCell ref="G15:H15"/>
    <mergeCell ref="A13:A16"/>
  </mergeCells>
  <printOptions/>
  <pageMargins left="0.6692913385826772" right="0" top="0.7874015748031497" bottom="0" header="0" footer="0"/>
  <pageSetup fitToHeight="1" fitToWidth="1" horizontalDpi="600" verticalDpi="600" orientation="landscape" paperSize="9" scale="52" r:id="rId2"/>
  <drawing r:id="rId1"/>
</worksheet>
</file>

<file path=xl/worksheets/sheet3.xml><?xml version="1.0" encoding="utf-8"?>
<worksheet xmlns="http://schemas.openxmlformats.org/spreadsheetml/2006/main" xmlns:r="http://schemas.openxmlformats.org/officeDocument/2006/relationships">
  <sheetPr codeName="Sheet6">
    <tabColor indexed="26"/>
  </sheetPr>
  <dimension ref="A2:AQ19"/>
  <sheetViews>
    <sheetView showGridLines="0" zoomScale="70" zoomScaleNormal="70" zoomScaleSheetLayoutView="50" zoomScalePageLayoutView="0" workbookViewId="0" topLeftCell="A4">
      <selection activeCell="X10" sqref="X10"/>
    </sheetView>
  </sheetViews>
  <sheetFormatPr defaultColWidth="9.140625" defaultRowHeight="12.75"/>
  <cols>
    <col min="1" max="1" width="4.28125" style="129" customWidth="1"/>
    <col min="2" max="2" width="33.28125" style="129" customWidth="1"/>
    <col min="3" max="3" width="4.421875" style="129" customWidth="1"/>
    <col min="4" max="24" width="10.7109375" style="129" customWidth="1"/>
    <col min="25" max="25" width="12.140625" style="129" customWidth="1"/>
    <col min="26" max="26" width="12.00390625" style="129" customWidth="1"/>
    <col min="27" max="27" width="21.28125" style="129" customWidth="1"/>
    <col min="28" max="30" width="10.7109375" style="129" customWidth="1"/>
    <col min="31" max="31" width="13.7109375" style="129" customWidth="1"/>
    <col min="32" max="36" width="10.7109375" style="129" customWidth="1"/>
    <col min="37" max="42" width="9.140625" style="129" customWidth="1"/>
    <col min="43" max="43" width="12.28125" style="129" customWidth="1"/>
    <col min="44" max="16384" width="9.140625" style="129" customWidth="1"/>
  </cols>
  <sheetData>
    <row r="1" ht="6" customHeight="1"/>
    <row r="2" spans="1:36" ht="15" customHeight="1">
      <c r="A2" s="107" t="s">
        <v>36</v>
      </c>
      <c r="B2" s="107"/>
      <c r="C2" s="107"/>
      <c r="D2" s="107"/>
      <c r="E2" s="107"/>
      <c r="F2" s="108"/>
      <c r="G2" s="108"/>
      <c r="H2" s="331" t="str">
        <f>IF('Титул ф.8'!D22=0," ",'Титул ф.8'!D22)</f>
        <v>Нижегородский областной суд </v>
      </c>
      <c r="I2" s="332"/>
      <c r="J2" s="332"/>
      <c r="K2" s="332"/>
      <c r="L2" s="332"/>
      <c r="M2" s="332"/>
      <c r="N2" s="332"/>
      <c r="O2" s="332"/>
      <c r="P2" s="332"/>
      <c r="Q2" s="332"/>
      <c r="R2" s="332"/>
      <c r="S2" s="332"/>
      <c r="T2" s="332"/>
      <c r="U2" s="332"/>
      <c r="V2" s="332"/>
      <c r="W2" s="333"/>
      <c r="X2" s="109"/>
      <c r="Y2" s="109"/>
      <c r="Z2" s="109"/>
      <c r="AA2" s="109"/>
      <c r="AB2" s="109"/>
      <c r="AC2" s="48"/>
      <c r="AD2" s="48"/>
      <c r="AE2" s="48"/>
      <c r="AF2" s="48"/>
      <c r="AG2" s="48"/>
      <c r="AH2" s="48"/>
      <c r="AI2" s="48"/>
      <c r="AJ2" s="48"/>
    </row>
    <row r="3" spans="1:36" ht="47.25" customHeight="1">
      <c r="A3" s="334" t="s">
        <v>54</v>
      </c>
      <c r="B3" s="334"/>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47"/>
      <c r="AF3" s="47"/>
      <c r="AG3" s="47"/>
      <c r="AH3" s="47"/>
      <c r="AI3" s="47"/>
      <c r="AJ3" s="47"/>
    </row>
    <row r="4" spans="1:36" ht="28.5" customHeight="1">
      <c r="A4" s="335" t="s">
        <v>750</v>
      </c>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row>
    <row r="5" spans="1:43" ht="138" customHeight="1">
      <c r="A5" s="336" t="s">
        <v>240</v>
      </c>
      <c r="B5" s="336"/>
      <c r="C5" s="346" t="s">
        <v>149</v>
      </c>
      <c r="D5" s="325" t="s">
        <v>137</v>
      </c>
      <c r="E5" s="325"/>
      <c r="F5" s="325"/>
      <c r="G5" s="325"/>
      <c r="H5" s="325"/>
      <c r="I5" s="325"/>
      <c r="J5" s="325"/>
      <c r="K5" s="325" t="s">
        <v>138</v>
      </c>
      <c r="L5" s="325"/>
      <c r="M5" s="325"/>
      <c r="N5" s="325"/>
      <c r="O5" s="325"/>
      <c r="P5" s="325"/>
      <c r="Q5" s="325"/>
      <c r="R5" s="319" t="s">
        <v>150</v>
      </c>
      <c r="S5" s="319" t="s">
        <v>151</v>
      </c>
      <c r="T5" s="325" t="s">
        <v>274</v>
      </c>
      <c r="U5" s="325"/>
      <c r="V5" s="325" t="s">
        <v>275</v>
      </c>
      <c r="W5" s="325"/>
      <c r="X5" s="325" t="s">
        <v>314</v>
      </c>
      <c r="Y5" s="325"/>
      <c r="Z5" s="325" t="s">
        <v>276</v>
      </c>
      <c r="AA5" s="325"/>
      <c r="AB5" s="329" t="s">
        <v>259</v>
      </c>
      <c r="AC5" s="326" t="s">
        <v>277</v>
      </c>
      <c r="AD5" s="327"/>
      <c r="AE5" s="327"/>
      <c r="AF5" s="327"/>
      <c r="AG5" s="327"/>
      <c r="AH5" s="327"/>
      <c r="AI5" s="319" t="s">
        <v>66</v>
      </c>
      <c r="AJ5" s="338" t="s">
        <v>315</v>
      </c>
      <c r="AK5" s="338"/>
      <c r="AL5" s="338"/>
      <c r="AM5" s="338"/>
      <c r="AN5" s="338"/>
      <c r="AO5" s="338"/>
      <c r="AP5" s="338"/>
      <c r="AQ5" s="338"/>
    </row>
    <row r="6" spans="1:43" ht="48" customHeight="1">
      <c r="A6" s="336"/>
      <c r="B6" s="336"/>
      <c r="C6" s="346"/>
      <c r="D6" s="319" t="s">
        <v>741</v>
      </c>
      <c r="E6" s="325" t="s">
        <v>742</v>
      </c>
      <c r="F6" s="325"/>
      <c r="G6" s="319" t="s">
        <v>279</v>
      </c>
      <c r="H6" s="319" t="s">
        <v>154</v>
      </c>
      <c r="I6" s="319" t="s">
        <v>280</v>
      </c>
      <c r="J6" s="322" t="s">
        <v>281</v>
      </c>
      <c r="K6" s="326" t="s">
        <v>55</v>
      </c>
      <c r="L6" s="327"/>
      <c r="M6" s="350"/>
      <c r="N6" s="351" t="s">
        <v>323</v>
      </c>
      <c r="O6" s="352"/>
      <c r="P6" s="319" t="s">
        <v>155</v>
      </c>
      <c r="Q6" s="322" t="s">
        <v>232</v>
      </c>
      <c r="R6" s="320"/>
      <c r="S6" s="320"/>
      <c r="T6" s="319" t="s">
        <v>56</v>
      </c>
      <c r="U6" s="319" t="s">
        <v>57</v>
      </c>
      <c r="V6" s="319" t="s">
        <v>743</v>
      </c>
      <c r="W6" s="319" t="s">
        <v>57</v>
      </c>
      <c r="X6" s="319" t="s">
        <v>744</v>
      </c>
      <c r="Y6" s="319" t="s">
        <v>57</v>
      </c>
      <c r="Z6" s="329" t="s">
        <v>312</v>
      </c>
      <c r="AA6" s="329" t="s">
        <v>313</v>
      </c>
      <c r="AB6" s="337"/>
      <c r="AC6" s="319" t="s">
        <v>282</v>
      </c>
      <c r="AD6" s="319" t="s">
        <v>283</v>
      </c>
      <c r="AE6" s="319" t="s">
        <v>284</v>
      </c>
      <c r="AF6" s="319" t="s">
        <v>285</v>
      </c>
      <c r="AG6" s="319" t="s">
        <v>158</v>
      </c>
      <c r="AH6" s="319" t="s">
        <v>159</v>
      </c>
      <c r="AI6" s="320"/>
      <c r="AJ6" s="321" t="s">
        <v>383</v>
      </c>
      <c r="AK6" s="321"/>
      <c r="AL6" s="322" t="s">
        <v>287</v>
      </c>
      <c r="AM6" s="323" t="s">
        <v>242</v>
      </c>
      <c r="AN6" s="323" t="s">
        <v>4</v>
      </c>
      <c r="AO6" s="323" t="s">
        <v>5</v>
      </c>
      <c r="AP6" s="323" t="s">
        <v>6</v>
      </c>
      <c r="AQ6" s="319" t="s">
        <v>152</v>
      </c>
    </row>
    <row r="7" spans="1:43" ht="148.5" customHeight="1">
      <c r="A7" s="336"/>
      <c r="B7" s="336"/>
      <c r="C7" s="346"/>
      <c r="D7" s="328"/>
      <c r="E7" s="110" t="s">
        <v>160</v>
      </c>
      <c r="F7" s="110" t="s">
        <v>161</v>
      </c>
      <c r="G7" s="328"/>
      <c r="H7" s="328"/>
      <c r="I7" s="328"/>
      <c r="J7" s="322"/>
      <c r="K7" s="110" t="s">
        <v>127</v>
      </c>
      <c r="L7" s="110" t="s">
        <v>162</v>
      </c>
      <c r="M7" s="110" t="s">
        <v>181</v>
      </c>
      <c r="N7" s="180" t="s">
        <v>163</v>
      </c>
      <c r="O7" s="110" t="s">
        <v>181</v>
      </c>
      <c r="P7" s="328"/>
      <c r="Q7" s="322"/>
      <c r="R7" s="328"/>
      <c r="S7" s="328"/>
      <c r="T7" s="328"/>
      <c r="U7" s="328"/>
      <c r="V7" s="328"/>
      <c r="W7" s="328"/>
      <c r="X7" s="328"/>
      <c r="Y7" s="328"/>
      <c r="Z7" s="330"/>
      <c r="AA7" s="330"/>
      <c r="AB7" s="330"/>
      <c r="AC7" s="328"/>
      <c r="AD7" s="328"/>
      <c r="AE7" s="328"/>
      <c r="AF7" s="328"/>
      <c r="AG7" s="328"/>
      <c r="AH7" s="328"/>
      <c r="AI7" s="328"/>
      <c r="AJ7" s="182" t="s">
        <v>288</v>
      </c>
      <c r="AK7" s="182" t="s">
        <v>289</v>
      </c>
      <c r="AL7" s="322"/>
      <c r="AM7" s="323"/>
      <c r="AN7" s="323"/>
      <c r="AO7" s="323"/>
      <c r="AP7" s="324"/>
      <c r="AQ7" s="320"/>
    </row>
    <row r="8" spans="1:43" ht="17.25" customHeight="1">
      <c r="A8" s="342" t="s">
        <v>94</v>
      </c>
      <c r="B8" s="343"/>
      <c r="C8" s="132"/>
      <c r="D8" s="132">
        <v>1</v>
      </c>
      <c r="E8" s="132">
        <v>2</v>
      </c>
      <c r="F8" s="132">
        <v>3</v>
      </c>
      <c r="G8" s="132">
        <v>4</v>
      </c>
      <c r="H8" s="132">
        <v>5</v>
      </c>
      <c r="I8" s="132">
        <v>6</v>
      </c>
      <c r="J8" s="132">
        <v>7</v>
      </c>
      <c r="K8" s="132">
        <v>8</v>
      </c>
      <c r="L8" s="132">
        <v>9</v>
      </c>
      <c r="M8" s="132">
        <v>10</v>
      </c>
      <c r="N8" s="132">
        <v>11</v>
      </c>
      <c r="O8" s="132">
        <v>12</v>
      </c>
      <c r="P8" s="132">
        <v>13</v>
      </c>
      <c r="Q8" s="132">
        <v>14</v>
      </c>
      <c r="R8" s="132">
        <v>15</v>
      </c>
      <c r="S8" s="132">
        <v>16</v>
      </c>
      <c r="T8" s="132">
        <v>17</v>
      </c>
      <c r="U8" s="132">
        <v>18</v>
      </c>
      <c r="V8" s="132">
        <v>19</v>
      </c>
      <c r="W8" s="132">
        <v>20</v>
      </c>
      <c r="X8" s="132">
        <v>21</v>
      </c>
      <c r="Y8" s="132">
        <v>22</v>
      </c>
      <c r="Z8" s="132">
        <v>23</v>
      </c>
      <c r="AA8" s="132">
        <v>24</v>
      </c>
      <c r="AB8" s="132">
        <v>25</v>
      </c>
      <c r="AC8" s="132">
        <v>26</v>
      </c>
      <c r="AD8" s="132">
        <v>27</v>
      </c>
      <c r="AE8" s="132">
        <v>28</v>
      </c>
      <c r="AF8" s="132">
        <v>29</v>
      </c>
      <c r="AG8" s="132">
        <v>30</v>
      </c>
      <c r="AH8" s="132">
        <v>31</v>
      </c>
      <c r="AI8" s="132">
        <v>32</v>
      </c>
      <c r="AJ8" s="132">
        <v>33</v>
      </c>
      <c r="AK8" s="132">
        <v>34</v>
      </c>
      <c r="AL8" s="132">
        <v>35</v>
      </c>
      <c r="AM8" s="132">
        <v>36</v>
      </c>
      <c r="AN8" s="132">
        <v>37</v>
      </c>
      <c r="AO8" s="132">
        <v>38</v>
      </c>
      <c r="AP8" s="132">
        <v>39</v>
      </c>
      <c r="AQ8" s="132">
        <v>40</v>
      </c>
    </row>
    <row r="9" spans="1:43" ht="39.75" customHeight="1">
      <c r="A9" s="344" t="s">
        <v>58</v>
      </c>
      <c r="B9" s="344"/>
      <c r="C9" s="132" t="s">
        <v>164</v>
      </c>
      <c r="D9" s="162"/>
      <c r="E9" s="162"/>
      <c r="F9" s="162"/>
      <c r="G9" s="162"/>
      <c r="H9" s="162"/>
      <c r="I9" s="163"/>
      <c r="J9" s="162"/>
      <c r="K9" s="162"/>
      <c r="L9" s="162"/>
      <c r="M9" s="162"/>
      <c r="N9" s="162"/>
      <c r="O9" s="162"/>
      <c r="P9" s="163"/>
      <c r="Q9" s="162"/>
      <c r="R9" s="162"/>
      <c r="S9" s="163"/>
      <c r="T9" s="162"/>
      <c r="U9" s="162"/>
      <c r="V9" s="185"/>
      <c r="W9" s="185"/>
      <c r="X9" s="185"/>
      <c r="Y9" s="185"/>
      <c r="Z9" s="185"/>
      <c r="AA9" s="185"/>
      <c r="AB9" s="162"/>
      <c r="AC9" s="185"/>
      <c r="AD9" s="185"/>
      <c r="AE9" s="185"/>
      <c r="AF9" s="185"/>
      <c r="AG9" s="162"/>
      <c r="AH9" s="162"/>
      <c r="AI9" s="162"/>
      <c r="AJ9" s="162"/>
      <c r="AK9" s="162"/>
      <c r="AL9" s="162"/>
      <c r="AM9" s="162"/>
      <c r="AN9" s="162"/>
      <c r="AO9" s="162"/>
      <c r="AP9" s="162"/>
      <c r="AQ9" s="162"/>
    </row>
    <row r="10" spans="1:43" ht="39" customHeight="1">
      <c r="A10" s="345" t="s">
        <v>59</v>
      </c>
      <c r="B10" s="112" t="s">
        <v>60</v>
      </c>
      <c r="C10" s="132" t="s">
        <v>165</v>
      </c>
      <c r="D10" s="162"/>
      <c r="E10" s="162"/>
      <c r="F10" s="162"/>
      <c r="G10" s="162"/>
      <c r="H10" s="162"/>
      <c r="I10" s="162"/>
      <c r="J10" s="162"/>
      <c r="K10" s="162"/>
      <c r="L10" s="162"/>
      <c r="M10" s="162"/>
      <c r="N10" s="162"/>
      <c r="O10" s="162"/>
      <c r="P10" s="162"/>
      <c r="Q10" s="162"/>
      <c r="R10" s="162"/>
      <c r="S10" s="162"/>
      <c r="T10" s="162"/>
      <c r="U10" s="162"/>
      <c r="V10" s="162"/>
      <c r="W10" s="162"/>
      <c r="X10" s="185"/>
      <c r="Y10" s="185"/>
      <c r="Z10" s="185"/>
      <c r="AA10" s="185"/>
      <c r="AB10" s="162"/>
      <c r="AC10" s="162"/>
      <c r="AD10" s="162"/>
      <c r="AE10" s="185"/>
      <c r="AF10" s="185"/>
      <c r="AG10" s="162"/>
      <c r="AH10" s="162"/>
      <c r="AI10" s="162"/>
      <c r="AJ10" s="162"/>
      <c r="AK10" s="162"/>
      <c r="AL10" s="162"/>
      <c r="AM10" s="162"/>
      <c r="AN10" s="162"/>
      <c r="AO10" s="162"/>
      <c r="AP10" s="162"/>
      <c r="AQ10" s="162"/>
    </row>
    <row r="11" spans="1:43" ht="61.5" customHeight="1">
      <c r="A11" s="345"/>
      <c r="B11" s="112" t="s">
        <v>260</v>
      </c>
      <c r="C11" s="132" t="s">
        <v>166</v>
      </c>
      <c r="D11" s="162"/>
      <c r="E11" s="162"/>
      <c r="F11" s="162"/>
      <c r="G11" s="162"/>
      <c r="H11" s="162"/>
      <c r="I11" s="162"/>
      <c r="J11" s="162"/>
      <c r="K11" s="162"/>
      <c r="L11" s="162"/>
      <c r="M11" s="162"/>
      <c r="N11" s="162"/>
      <c r="O11" s="162"/>
      <c r="P11" s="162"/>
      <c r="Q11" s="162"/>
      <c r="R11" s="162"/>
      <c r="S11" s="162"/>
      <c r="T11" s="162"/>
      <c r="U11" s="162"/>
      <c r="V11" s="162"/>
      <c r="W11" s="162"/>
      <c r="X11" s="185"/>
      <c r="Y11" s="185"/>
      <c r="Z11" s="185"/>
      <c r="AA11" s="185"/>
      <c r="AB11" s="162"/>
      <c r="AC11" s="162"/>
      <c r="AD11" s="162"/>
      <c r="AE11" s="185"/>
      <c r="AF11" s="185"/>
      <c r="AG11" s="162"/>
      <c r="AH11" s="162"/>
      <c r="AI11" s="162"/>
      <c r="AJ11" s="162"/>
      <c r="AK11" s="162"/>
      <c r="AL11" s="162"/>
      <c r="AM11" s="162"/>
      <c r="AN11" s="162"/>
      <c r="AO11" s="162"/>
      <c r="AP11" s="162"/>
      <c r="AQ11" s="162"/>
    </row>
    <row r="12" spans="1:43" ht="47.25" customHeight="1">
      <c r="A12" s="345"/>
      <c r="B12" s="111" t="s">
        <v>167</v>
      </c>
      <c r="C12" s="132" t="s">
        <v>168</v>
      </c>
      <c r="D12" s="162"/>
      <c r="E12" s="162"/>
      <c r="F12" s="162"/>
      <c r="G12" s="162"/>
      <c r="H12" s="162"/>
      <c r="I12" s="163"/>
      <c r="J12" s="162"/>
      <c r="K12" s="162"/>
      <c r="L12" s="162"/>
      <c r="M12" s="162"/>
      <c r="N12" s="162"/>
      <c r="O12" s="162"/>
      <c r="P12" s="162"/>
      <c r="Q12" s="162"/>
      <c r="R12" s="162"/>
      <c r="S12" s="162"/>
      <c r="T12" s="162"/>
      <c r="U12" s="162"/>
      <c r="V12" s="185"/>
      <c r="W12" s="185"/>
      <c r="X12" s="162"/>
      <c r="Y12" s="162"/>
      <c r="Z12" s="185"/>
      <c r="AA12" s="185"/>
      <c r="AB12" s="162"/>
      <c r="AC12" s="185"/>
      <c r="AD12" s="185"/>
      <c r="AE12" s="185"/>
      <c r="AF12" s="185"/>
      <c r="AG12" s="162"/>
      <c r="AH12" s="162"/>
      <c r="AI12" s="162"/>
      <c r="AJ12" s="162"/>
      <c r="AK12" s="162"/>
      <c r="AL12" s="162"/>
      <c r="AM12" s="162"/>
      <c r="AN12" s="162"/>
      <c r="AO12" s="162"/>
      <c r="AP12" s="162"/>
      <c r="AQ12" s="162"/>
    </row>
    <row r="13" spans="1:43" ht="168.75">
      <c r="A13" s="345"/>
      <c r="B13" s="111" t="s">
        <v>736</v>
      </c>
      <c r="C13" s="132" t="s">
        <v>169</v>
      </c>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row>
    <row r="14" spans="1:43" ht="131.25">
      <c r="A14" s="345"/>
      <c r="B14" s="111" t="s">
        <v>170</v>
      </c>
      <c r="C14" s="132" t="s">
        <v>171</v>
      </c>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row>
    <row r="15" spans="1:43" ht="131.25">
      <c r="A15" s="345"/>
      <c r="B15" s="111" t="s">
        <v>172</v>
      </c>
      <c r="C15" s="132" t="s">
        <v>173</v>
      </c>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row>
    <row r="16" spans="1:43" ht="56.25">
      <c r="A16" s="345"/>
      <c r="B16" s="111" t="s">
        <v>174</v>
      </c>
      <c r="C16" s="132" t="s">
        <v>175</v>
      </c>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row>
    <row r="17" spans="1:43" ht="106.5" customHeight="1">
      <c r="A17" s="347" t="s">
        <v>608</v>
      </c>
      <c r="B17" s="347"/>
      <c r="C17" s="132">
        <v>9</v>
      </c>
      <c r="D17" s="162"/>
      <c r="E17" s="162"/>
      <c r="F17" s="162"/>
      <c r="G17" s="162"/>
      <c r="H17" s="162"/>
      <c r="I17" s="162"/>
      <c r="J17" s="162"/>
      <c r="K17" s="162"/>
      <c r="L17" s="162"/>
      <c r="M17" s="162"/>
      <c r="N17" s="162"/>
      <c r="O17" s="162"/>
      <c r="P17" s="162"/>
      <c r="Q17" s="162"/>
      <c r="R17" s="162"/>
      <c r="S17" s="162"/>
      <c r="T17" s="162"/>
      <c r="U17" s="162"/>
      <c r="V17" s="185"/>
      <c r="W17" s="185"/>
      <c r="X17" s="162"/>
      <c r="Y17" s="162"/>
      <c r="Z17" s="185"/>
      <c r="AA17" s="162"/>
      <c r="AB17" s="162"/>
      <c r="AC17" s="162"/>
      <c r="AD17" s="162"/>
      <c r="AE17" s="162"/>
      <c r="AF17" s="162"/>
      <c r="AG17" s="162"/>
      <c r="AH17" s="162"/>
      <c r="AI17" s="162"/>
      <c r="AJ17" s="162"/>
      <c r="AK17" s="162"/>
      <c r="AL17" s="162"/>
      <c r="AM17" s="162"/>
      <c r="AN17" s="162"/>
      <c r="AO17" s="162"/>
      <c r="AP17" s="162"/>
      <c r="AQ17" s="162"/>
    </row>
    <row r="18" spans="1:43" ht="165.75" customHeight="1">
      <c r="A18" s="348" t="s">
        <v>177</v>
      </c>
      <c r="B18" s="349"/>
      <c r="C18" s="132">
        <v>10</v>
      </c>
      <c r="D18" s="162"/>
      <c r="E18" s="162"/>
      <c r="F18" s="162"/>
      <c r="G18" s="162"/>
      <c r="H18" s="162"/>
      <c r="I18" s="162"/>
      <c r="J18" s="162"/>
      <c r="K18" s="162"/>
      <c r="L18" s="162"/>
      <c r="M18" s="162"/>
      <c r="N18" s="162"/>
      <c r="O18" s="162"/>
      <c r="P18" s="162"/>
      <c r="Q18" s="162"/>
      <c r="R18" s="162"/>
      <c r="S18" s="162"/>
      <c r="T18" s="162"/>
      <c r="U18" s="162"/>
      <c r="V18" s="162"/>
      <c r="W18" s="162"/>
      <c r="X18" s="162"/>
      <c r="Y18" s="162"/>
      <c r="Z18" s="185"/>
      <c r="AA18" s="162"/>
      <c r="AB18" s="162"/>
      <c r="AC18" s="162"/>
      <c r="AD18" s="162"/>
      <c r="AE18" s="162"/>
      <c r="AF18" s="162"/>
      <c r="AG18" s="162"/>
      <c r="AH18" s="162"/>
      <c r="AI18" s="162"/>
      <c r="AJ18" s="162"/>
      <c r="AK18" s="162"/>
      <c r="AL18" s="162"/>
      <c r="AM18" s="162"/>
      <c r="AN18" s="162"/>
      <c r="AO18" s="162"/>
      <c r="AP18" s="162"/>
      <c r="AQ18" s="162"/>
    </row>
    <row r="19" spans="1:36" ht="58.5" customHeight="1">
      <c r="A19" s="339" t="s">
        <v>273</v>
      </c>
      <c r="B19" s="340"/>
      <c r="C19" s="340"/>
      <c r="D19" s="341"/>
      <c r="E19" s="341"/>
      <c r="F19" s="341"/>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49"/>
      <c r="AI19" s="48"/>
      <c r="AJ19" s="48"/>
    </row>
  </sheetData>
  <sheetProtection/>
  <mergeCells count="54">
    <mergeCell ref="A17:B17"/>
    <mergeCell ref="U6:U7"/>
    <mergeCell ref="AC6:AC7"/>
    <mergeCell ref="A18:B18"/>
    <mergeCell ref="J6:J7"/>
    <mergeCell ref="K6:M6"/>
    <mergeCell ref="N6:O6"/>
    <mergeCell ref="I6:I7"/>
    <mergeCell ref="W6:W7"/>
    <mergeCell ref="P6:P7"/>
    <mergeCell ref="AG6:AG7"/>
    <mergeCell ref="AH6:AH7"/>
    <mergeCell ref="AJ5:AQ5"/>
    <mergeCell ref="A19:AG19"/>
    <mergeCell ref="A8:B8"/>
    <mergeCell ref="A9:B9"/>
    <mergeCell ref="A10:A16"/>
    <mergeCell ref="Y6:Y7"/>
    <mergeCell ref="X6:X7"/>
    <mergeCell ref="C5:C7"/>
    <mergeCell ref="H2:W2"/>
    <mergeCell ref="A3:AD3"/>
    <mergeCell ref="A4:AJ4"/>
    <mergeCell ref="A5:B7"/>
    <mergeCell ref="D5:J5"/>
    <mergeCell ref="S5:S7"/>
    <mergeCell ref="Z6:Z7"/>
    <mergeCell ref="AB5:AB7"/>
    <mergeCell ref="V6:V7"/>
    <mergeCell ref="AD6:AD7"/>
    <mergeCell ref="R5:R7"/>
    <mergeCell ref="H6:H7"/>
    <mergeCell ref="Q6:Q7"/>
    <mergeCell ref="E6:F6"/>
    <mergeCell ref="G6:G7"/>
    <mergeCell ref="D6:D7"/>
    <mergeCell ref="K5:Q5"/>
    <mergeCell ref="T5:U5"/>
    <mergeCell ref="V5:W5"/>
    <mergeCell ref="X5:Y5"/>
    <mergeCell ref="Z5:AA5"/>
    <mergeCell ref="AC5:AH5"/>
    <mergeCell ref="AI5:AI7"/>
    <mergeCell ref="T6:T7"/>
    <mergeCell ref="AA6:AA7"/>
    <mergeCell ref="AE6:AE7"/>
    <mergeCell ref="AF6:AF7"/>
    <mergeCell ref="AQ6:AQ7"/>
    <mergeCell ref="AJ6:AK6"/>
    <mergeCell ref="AL6:AL7"/>
    <mergeCell ref="AM6:AM7"/>
    <mergeCell ref="AN6:AN7"/>
    <mergeCell ref="AO6:AO7"/>
    <mergeCell ref="AP6:AP7"/>
  </mergeCells>
  <printOptions/>
  <pageMargins left="0.5118110236220472" right="0" top="0.7874015748031497" bottom="0" header="0" footer="0"/>
  <pageSetup horizontalDpi="600" verticalDpi="600" orientation="landscape" paperSize="9" scale="29" r:id="rId2"/>
  <rowBreaks count="1" manualBreakCount="1">
    <brk id="36" max="35" man="1"/>
  </rowBreaks>
  <ignoredErrors>
    <ignoredError sqref="C9:C16" numberStoredAsText="1"/>
  </ignoredErrors>
  <drawing r:id="rId1"/>
</worksheet>
</file>

<file path=xl/worksheets/sheet4.xml><?xml version="1.0" encoding="utf-8"?>
<worksheet xmlns="http://schemas.openxmlformats.org/spreadsheetml/2006/main" xmlns:r="http://schemas.openxmlformats.org/officeDocument/2006/relationships">
  <sheetPr>
    <tabColor indexed="26"/>
  </sheetPr>
  <dimension ref="A2:AT63"/>
  <sheetViews>
    <sheetView zoomScale="60" zoomScaleNormal="60" zoomScaleSheetLayoutView="40" zoomScalePageLayoutView="0" workbookViewId="0" topLeftCell="A1">
      <pane xSplit="5" ySplit="8" topLeftCell="F9" activePane="bottomRight" state="frozen"/>
      <selection pane="topLeft" activeCell="A1" sqref="A1"/>
      <selection pane="topRight" activeCell="F1" sqref="F1"/>
      <selection pane="bottomLeft" activeCell="A9" sqref="A9"/>
      <selection pane="bottomRight" activeCell="F9" sqref="F9"/>
    </sheetView>
  </sheetViews>
  <sheetFormatPr defaultColWidth="9.140625" defaultRowHeight="12.75"/>
  <cols>
    <col min="1" max="1" width="10.28125" style="48" customWidth="1"/>
    <col min="2" max="2" width="7.8515625" style="48" customWidth="1"/>
    <col min="3" max="3" width="70.00390625" style="113" customWidth="1"/>
    <col min="4" max="4" width="21.8515625" style="113" customWidth="1"/>
    <col min="5" max="5" width="5.140625" style="113" customWidth="1"/>
    <col min="6" max="6" width="12.8515625" style="48" customWidth="1"/>
    <col min="7" max="11" width="10.7109375" style="48" customWidth="1"/>
    <col min="12" max="12" width="12.28125" style="48" customWidth="1"/>
    <col min="13" max="13" width="12.57421875" style="48" customWidth="1"/>
    <col min="14" max="18" width="10.7109375" style="48" customWidth="1"/>
    <col min="19" max="19" width="13.421875" style="48" customWidth="1"/>
    <col min="20" max="20" width="13.28125" style="48" customWidth="1"/>
    <col min="21" max="21" width="12.57421875" style="48" customWidth="1"/>
    <col min="22" max="22" width="12.140625" style="48" customWidth="1"/>
    <col min="23" max="23" width="13.7109375" style="48" customWidth="1"/>
    <col min="24" max="24" width="10.7109375" style="48" customWidth="1"/>
    <col min="25" max="25" width="12.00390625" style="48" customWidth="1"/>
    <col min="26" max="28" width="10.7109375" style="48" customWidth="1"/>
    <col min="29" max="29" width="20.57421875" style="48" customWidth="1"/>
    <col min="30" max="30" width="21.421875" style="48" customWidth="1"/>
    <col min="31" max="31" width="12.28125" style="48" customWidth="1"/>
    <col min="32" max="33" width="10.7109375" style="48" customWidth="1"/>
    <col min="34" max="34" width="15.421875" style="48" customWidth="1"/>
    <col min="35" max="38" width="10.7109375" style="48" customWidth="1"/>
    <col min="39" max="39" width="9.28125" style="48" customWidth="1"/>
    <col min="40" max="40" width="10.57421875" style="48" customWidth="1"/>
    <col min="41" max="41" width="9.140625" style="48" customWidth="1"/>
    <col min="42" max="42" width="11.7109375" style="48" customWidth="1"/>
    <col min="43" max="43" width="11.57421875" style="48" customWidth="1"/>
    <col min="44" max="45" width="9.140625" style="48" customWidth="1"/>
    <col min="46" max="46" width="18.421875" style="48" customWidth="1"/>
    <col min="47" max="16384" width="9.140625" style="48" customWidth="1"/>
  </cols>
  <sheetData>
    <row r="1" ht="5.25" customHeight="1"/>
    <row r="2" spans="1:26" ht="18" customHeight="1">
      <c r="A2" s="107" t="s">
        <v>36</v>
      </c>
      <c r="B2" s="107"/>
      <c r="C2" s="107"/>
      <c r="D2" s="107"/>
      <c r="E2" s="107"/>
      <c r="F2" s="107"/>
      <c r="G2" s="108"/>
      <c r="H2" s="108"/>
      <c r="I2" s="331" t="str">
        <f>IF('Титул ф.8'!D22=0," ",'Титул ф.8'!D22)</f>
        <v>Нижегородский областной суд </v>
      </c>
      <c r="J2" s="332"/>
      <c r="K2" s="332"/>
      <c r="L2" s="332"/>
      <c r="M2" s="332"/>
      <c r="N2" s="332"/>
      <c r="O2" s="332"/>
      <c r="P2" s="332"/>
      <c r="Q2" s="332"/>
      <c r="R2" s="332"/>
      <c r="S2" s="332"/>
      <c r="T2" s="332"/>
      <c r="U2" s="332"/>
      <c r="V2" s="332"/>
      <c r="W2" s="332"/>
      <c r="X2" s="332"/>
      <c r="Y2" s="332"/>
      <c r="Z2" s="333"/>
    </row>
    <row r="3" spans="1:33" s="45" customFormat="1" ht="51" customHeight="1">
      <c r="A3" s="371" t="s">
        <v>0</v>
      </c>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row>
    <row r="4" spans="1:39" s="45" customFormat="1" ht="40.5" customHeight="1">
      <c r="A4" s="335" t="s">
        <v>322</v>
      </c>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row>
    <row r="5" spans="1:46" s="45" customFormat="1" ht="120.75" customHeight="1">
      <c r="A5" s="336" t="s">
        <v>179</v>
      </c>
      <c r="B5" s="336"/>
      <c r="C5" s="336"/>
      <c r="D5" s="336" t="s">
        <v>93</v>
      </c>
      <c r="E5" s="373" t="s">
        <v>149</v>
      </c>
      <c r="F5" s="374" t="s">
        <v>290</v>
      </c>
      <c r="G5" s="368" t="s">
        <v>291</v>
      </c>
      <c r="H5" s="369"/>
      <c r="I5" s="369"/>
      <c r="J5" s="369"/>
      <c r="K5" s="369"/>
      <c r="L5" s="369"/>
      <c r="M5" s="370"/>
      <c r="N5" s="368" t="s">
        <v>292</v>
      </c>
      <c r="O5" s="369"/>
      <c r="P5" s="369"/>
      <c r="Q5" s="369"/>
      <c r="R5" s="369"/>
      <c r="S5" s="369"/>
      <c r="T5" s="370"/>
      <c r="U5" s="319" t="s">
        <v>293</v>
      </c>
      <c r="V5" s="319" t="s">
        <v>294</v>
      </c>
      <c r="W5" s="326" t="s">
        <v>295</v>
      </c>
      <c r="X5" s="350"/>
      <c r="Y5" s="326" t="s">
        <v>296</v>
      </c>
      <c r="Z5" s="350"/>
      <c r="AA5" s="326" t="s">
        <v>311</v>
      </c>
      <c r="AB5" s="350"/>
      <c r="AC5" s="326" t="s">
        <v>276</v>
      </c>
      <c r="AD5" s="350"/>
      <c r="AE5" s="329" t="s">
        <v>259</v>
      </c>
      <c r="AF5" s="326" t="s">
        <v>297</v>
      </c>
      <c r="AG5" s="327"/>
      <c r="AH5" s="327"/>
      <c r="AI5" s="327"/>
      <c r="AJ5" s="327"/>
      <c r="AK5" s="327"/>
      <c r="AL5" s="324" t="s">
        <v>66</v>
      </c>
      <c r="AM5" s="365" t="s">
        <v>298</v>
      </c>
      <c r="AN5" s="366"/>
      <c r="AO5" s="366"/>
      <c r="AP5" s="366"/>
      <c r="AQ5" s="366"/>
      <c r="AR5" s="366"/>
      <c r="AS5" s="366"/>
      <c r="AT5" s="367"/>
    </row>
    <row r="6" spans="1:46" s="45" customFormat="1" ht="76.5" customHeight="1">
      <c r="A6" s="336"/>
      <c r="B6" s="336"/>
      <c r="C6" s="336"/>
      <c r="D6" s="336"/>
      <c r="E6" s="373"/>
      <c r="F6" s="375"/>
      <c r="G6" s="319" t="s">
        <v>745</v>
      </c>
      <c r="H6" s="326" t="s">
        <v>278</v>
      </c>
      <c r="I6" s="350"/>
      <c r="J6" s="319" t="s">
        <v>299</v>
      </c>
      <c r="K6" s="319" t="s">
        <v>180</v>
      </c>
      <c r="L6" s="319" t="s">
        <v>300</v>
      </c>
      <c r="M6" s="319" t="s">
        <v>301</v>
      </c>
      <c r="N6" s="326" t="s">
        <v>55</v>
      </c>
      <c r="O6" s="327"/>
      <c r="P6" s="350"/>
      <c r="Q6" s="326" t="s">
        <v>323</v>
      </c>
      <c r="R6" s="350"/>
      <c r="S6" s="319" t="s">
        <v>302</v>
      </c>
      <c r="T6" s="319" t="s">
        <v>303</v>
      </c>
      <c r="U6" s="320"/>
      <c r="V6" s="320"/>
      <c r="W6" s="319" t="s">
        <v>56</v>
      </c>
      <c r="X6" s="319" t="s">
        <v>57</v>
      </c>
      <c r="Y6" s="319" t="s">
        <v>746</v>
      </c>
      <c r="Z6" s="319" t="s">
        <v>57</v>
      </c>
      <c r="AA6" s="319" t="s">
        <v>747</v>
      </c>
      <c r="AB6" s="319" t="s">
        <v>57</v>
      </c>
      <c r="AC6" s="329" t="s">
        <v>312</v>
      </c>
      <c r="AD6" s="329" t="s">
        <v>313</v>
      </c>
      <c r="AE6" s="337"/>
      <c r="AF6" s="319" t="s">
        <v>282</v>
      </c>
      <c r="AG6" s="319" t="s">
        <v>283</v>
      </c>
      <c r="AH6" s="319" t="s">
        <v>284</v>
      </c>
      <c r="AI6" s="319" t="s">
        <v>285</v>
      </c>
      <c r="AJ6" s="319" t="s">
        <v>158</v>
      </c>
      <c r="AK6" s="319" t="s">
        <v>159</v>
      </c>
      <c r="AL6" s="364"/>
      <c r="AM6" s="361" t="s">
        <v>286</v>
      </c>
      <c r="AN6" s="362"/>
      <c r="AO6" s="324" t="s">
        <v>304</v>
      </c>
      <c r="AP6" s="324" t="s">
        <v>305</v>
      </c>
      <c r="AQ6" s="353" t="s">
        <v>4</v>
      </c>
      <c r="AR6" s="353" t="s">
        <v>5</v>
      </c>
      <c r="AS6" s="353" t="s">
        <v>6</v>
      </c>
      <c r="AT6" s="322" t="s">
        <v>306</v>
      </c>
    </row>
    <row r="7" spans="1:46" s="45" customFormat="1" ht="105.75" customHeight="1">
      <c r="A7" s="336"/>
      <c r="B7" s="336"/>
      <c r="C7" s="336"/>
      <c r="D7" s="336"/>
      <c r="E7" s="373"/>
      <c r="F7" s="376"/>
      <c r="G7" s="328"/>
      <c r="H7" s="110" t="s">
        <v>382</v>
      </c>
      <c r="I7" s="110" t="s">
        <v>161</v>
      </c>
      <c r="J7" s="328"/>
      <c r="K7" s="328"/>
      <c r="L7" s="328"/>
      <c r="M7" s="328"/>
      <c r="N7" s="110" t="s">
        <v>127</v>
      </c>
      <c r="O7" s="110" t="s">
        <v>162</v>
      </c>
      <c r="P7" s="110" t="s">
        <v>181</v>
      </c>
      <c r="Q7" s="181" t="s">
        <v>163</v>
      </c>
      <c r="R7" s="110" t="s">
        <v>182</v>
      </c>
      <c r="S7" s="328"/>
      <c r="T7" s="328"/>
      <c r="U7" s="328"/>
      <c r="V7" s="328"/>
      <c r="W7" s="328"/>
      <c r="X7" s="328"/>
      <c r="Y7" s="328"/>
      <c r="Z7" s="328"/>
      <c r="AA7" s="328"/>
      <c r="AB7" s="328"/>
      <c r="AC7" s="330"/>
      <c r="AD7" s="330"/>
      <c r="AE7" s="330"/>
      <c r="AF7" s="328"/>
      <c r="AG7" s="328"/>
      <c r="AH7" s="328"/>
      <c r="AI7" s="328"/>
      <c r="AJ7" s="328"/>
      <c r="AK7" s="328"/>
      <c r="AL7" s="363"/>
      <c r="AM7" s="183" t="s">
        <v>288</v>
      </c>
      <c r="AN7" s="183" t="s">
        <v>289</v>
      </c>
      <c r="AO7" s="363"/>
      <c r="AP7" s="363"/>
      <c r="AQ7" s="354"/>
      <c r="AR7" s="354"/>
      <c r="AS7" s="354"/>
      <c r="AT7" s="322"/>
    </row>
    <row r="8" spans="1:46" s="45" customFormat="1" ht="12.75">
      <c r="A8" s="378" t="s">
        <v>94</v>
      </c>
      <c r="B8" s="379"/>
      <c r="C8" s="380"/>
      <c r="D8" s="114" t="s">
        <v>99</v>
      </c>
      <c r="E8" s="114"/>
      <c r="F8" s="130">
        <v>1</v>
      </c>
      <c r="G8" s="130">
        <v>2</v>
      </c>
      <c r="H8" s="130">
        <v>3</v>
      </c>
      <c r="I8" s="130">
        <v>4</v>
      </c>
      <c r="J8" s="130">
        <v>5</v>
      </c>
      <c r="K8" s="130">
        <v>6</v>
      </c>
      <c r="L8" s="130">
        <v>7</v>
      </c>
      <c r="M8" s="130">
        <v>8</v>
      </c>
      <c r="N8" s="130">
        <v>9</v>
      </c>
      <c r="O8" s="130">
        <v>10</v>
      </c>
      <c r="P8" s="130">
        <v>11</v>
      </c>
      <c r="Q8" s="130">
        <v>12</v>
      </c>
      <c r="R8" s="130">
        <v>13</v>
      </c>
      <c r="S8" s="130">
        <v>14</v>
      </c>
      <c r="T8" s="130">
        <v>15</v>
      </c>
      <c r="U8" s="130">
        <v>16</v>
      </c>
      <c r="V8" s="130">
        <v>17</v>
      </c>
      <c r="W8" s="130">
        <v>18</v>
      </c>
      <c r="X8" s="130">
        <v>19</v>
      </c>
      <c r="Y8" s="130">
        <v>20</v>
      </c>
      <c r="Z8" s="130">
        <v>21</v>
      </c>
      <c r="AA8" s="130">
        <v>22</v>
      </c>
      <c r="AB8" s="130">
        <v>23</v>
      </c>
      <c r="AC8" s="130">
        <v>24</v>
      </c>
      <c r="AD8" s="130">
        <v>25</v>
      </c>
      <c r="AE8" s="130">
        <v>26</v>
      </c>
      <c r="AF8" s="130">
        <v>27</v>
      </c>
      <c r="AG8" s="130">
        <v>28</v>
      </c>
      <c r="AH8" s="130">
        <v>29</v>
      </c>
      <c r="AI8" s="130">
        <v>30</v>
      </c>
      <c r="AJ8" s="130">
        <v>31</v>
      </c>
      <c r="AK8" s="130">
        <v>32</v>
      </c>
      <c r="AL8" s="130">
        <v>33</v>
      </c>
      <c r="AM8" s="130">
        <v>34</v>
      </c>
      <c r="AN8" s="130">
        <v>35</v>
      </c>
      <c r="AO8" s="130">
        <v>36</v>
      </c>
      <c r="AP8" s="130">
        <v>37</v>
      </c>
      <c r="AQ8" s="130">
        <v>38</v>
      </c>
      <c r="AR8" s="130">
        <v>39</v>
      </c>
      <c r="AS8" s="130">
        <v>40</v>
      </c>
      <c r="AT8" s="130">
        <v>41</v>
      </c>
    </row>
    <row r="9" spans="1:46" s="45" customFormat="1" ht="22.5">
      <c r="A9" s="358" t="s">
        <v>310</v>
      </c>
      <c r="B9" s="359"/>
      <c r="C9" s="359"/>
      <c r="D9" s="360"/>
      <c r="E9" s="140">
        <v>1</v>
      </c>
      <c r="F9" s="162"/>
      <c r="G9" s="162"/>
      <c r="H9" s="162"/>
      <c r="I9" s="162"/>
      <c r="J9" s="162"/>
      <c r="K9" s="162"/>
      <c r="L9" s="162"/>
      <c r="M9" s="162"/>
      <c r="N9" s="162"/>
      <c r="O9" s="162"/>
      <c r="P9" s="162"/>
      <c r="Q9" s="162"/>
      <c r="R9" s="162"/>
      <c r="S9" s="162"/>
      <c r="T9" s="162"/>
      <c r="U9" s="162"/>
      <c r="V9" s="162"/>
      <c r="W9" s="162"/>
      <c r="X9" s="162"/>
      <c r="Y9" s="162"/>
      <c r="Z9" s="162"/>
      <c r="AA9" s="162"/>
      <c r="AB9" s="162"/>
      <c r="AC9" s="163"/>
      <c r="AD9" s="162"/>
      <c r="AE9" s="162"/>
      <c r="AF9" s="162"/>
      <c r="AG9" s="162"/>
      <c r="AH9" s="162"/>
      <c r="AI9" s="162"/>
      <c r="AJ9" s="162"/>
      <c r="AK9" s="162"/>
      <c r="AL9" s="162"/>
      <c r="AM9" s="162"/>
      <c r="AN9" s="162"/>
      <c r="AO9" s="162"/>
      <c r="AP9" s="162"/>
      <c r="AQ9" s="162"/>
      <c r="AR9" s="162"/>
      <c r="AS9" s="162"/>
      <c r="AT9" s="162"/>
    </row>
    <row r="10" spans="1:46" s="45" customFormat="1" ht="24.75" customHeight="1">
      <c r="A10" s="377" t="s">
        <v>67</v>
      </c>
      <c r="B10" s="377"/>
      <c r="C10" s="377"/>
      <c r="D10" s="138">
        <v>105</v>
      </c>
      <c r="E10" s="140">
        <v>2</v>
      </c>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3"/>
      <c r="AD10" s="162"/>
      <c r="AE10" s="162"/>
      <c r="AF10" s="162"/>
      <c r="AG10" s="162"/>
      <c r="AH10" s="162"/>
      <c r="AI10" s="162"/>
      <c r="AJ10" s="162"/>
      <c r="AK10" s="162"/>
      <c r="AL10" s="162"/>
      <c r="AM10" s="162"/>
      <c r="AN10" s="162"/>
      <c r="AO10" s="162"/>
      <c r="AP10" s="162"/>
      <c r="AQ10" s="162"/>
      <c r="AR10" s="162"/>
      <c r="AS10" s="162"/>
      <c r="AT10" s="162"/>
    </row>
    <row r="11" spans="1:46" s="45" customFormat="1" ht="24.75" customHeight="1">
      <c r="A11" s="377" t="s">
        <v>68</v>
      </c>
      <c r="B11" s="377"/>
      <c r="C11" s="377"/>
      <c r="D11" s="184" t="s">
        <v>309</v>
      </c>
      <c r="E11" s="140">
        <v>3</v>
      </c>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3"/>
      <c r="AD11" s="162"/>
      <c r="AE11" s="162"/>
      <c r="AF11" s="162"/>
      <c r="AG11" s="162"/>
      <c r="AH11" s="162"/>
      <c r="AI11" s="162"/>
      <c r="AJ11" s="162"/>
      <c r="AK11" s="162"/>
      <c r="AL11" s="162"/>
      <c r="AM11" s="162"/>
      <c r="AN11" s="162"/>
      <c r="AO11" s="162"/>
      <c r="AP11" s="162"/>
      <c r="AQ11" s="162"/>
      <c r="AR11" s="162"/>
      <c r="AS11" s="162"/>
      <c r="AT11" s="162"/>
    </row>
    <row r="12" spans="1:46" s="45" customFormat="1" ht="42" customHeight="1">
      <c r="A12" s="377" t="s">
        <v>69</v>
      </c>
      <c r="B12" s="377"/>
      <c r="C12" s="377"/>
      <c r="D12" s="138" t="s">
        <v>70</v>
      </c>
      <c r="E12" s="140">
        <v>4</v>
      </c>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3"/>
      <c r="AD12" s="162"/>
      <c r="AE12" s="162"/>
      <c r="AF12" s="162"/>
      <c r="AG12" s="162"/>
      <c r="AH12" s="162"/>
      <c r="AI12" s="162"/>
      <c r="AJ12" s="162"/>
      <c r="AK12" s="162"/>
      <c r="AL12" s="162"/>
      <c r="AM12" s="162"/>
      <c r="AN12" s="162"/>
      <c r="AO12" s="162"/>
      <c r="AP12" s="162"/>
      <c r="AQ12" s="162"/>
      <c r="AR12" s="162"/>
      <c r="AS12" s="162"/>
      <c r="AT12" s="162"/>
    </row>
    <row r="13" spans="1:46" s="45" customFormat="1" ht="42" customHeight="1">
      <c r="A13" s="377" t="s">
        <v>71</v>
      </c>
      <c r="B13" s="377"/>
      <c r="C13" s="377"/>
      <c r="D13" s="138" t="s">
        <v>115</v>
      </c>
      <c r="E13" s="140">
        <v>5</v>
      </c>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3"/>
      <c r="AD13" s="162"/>
      <c r="AE13" s="162"/>
      <c r="AF13" s="162"/>
      <c r="AG13" s="162"/>
      <c r="AH13" s="162"/>
      <c r="AI13" s="162"/>
      <c r="AJ13" s="162"/>
      <c r="AK13" s="162"/>
      <c r="AL13" s="162"/>
      <c r="AM13" s="162"/>
      <c r="AN13" s="162"/>
      <c r="AO13" s="162"/>
      <c r="AP13" s="162"/>
      <c r="AQ13" s="162"/>
      <c r="AR13" s="162"/>
      <c r="AS13" s="162"/>
      <c r="AT13" s="162"/>
    </row>
    <row r="14" spans="1:46" s="45" customFormat="1" ht="24.75" customHeight="1">
      <c r="A14" s="377" t="s">
        <v>72</v>
      </c>
      <c r="B14" s="377"/>
      <c r="C14" s="377"/>
      <c r="D14" s="138">
        <v>131</v>
      </c>
      <c r="E14" s="140">
        <v>6</v>
      </c>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3"/>
      <c r="AD14" s="162"/>
      <c r="AE14" s="162"/>
      <c r="AF14" s="162"/>
      <c r="AG14" s="162"/>
      <c r="AH14" s="162"/>
      <c r="AI14" s="162"/>
      <c r="AJ14" s="162"/>
      <c r="AK14" s="162"/>
      <c r="AL14" s="162"/>
      <c r="AM14" s="162"/>
      <c r="AN14" s="162"/>
      <c r="AO14" s="162"/>
      <c r="AP14" s="162"/>
      <c r="AQ14" s="162"/>
      <c r="AR14" s="162"/>
      <c r="AS14" s="162"/>
      <c r="AT14" s="162"/>
    </row>
    <row r="15" spans="1:46" s="45" customFormat="1" ht="42" customHeight="1">
      <c r="A15" s="377" t="s">
        <v>73</v>
      </c>
      <c r="B15" s="377"/>
      <c r="C15" s="377"/>
      <c r="D15" s="138" t="s">
        <v>74</v>
      </c>
      <c r="E15" s="140">
        <v>7</v>
      </c>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3"/>
      <c r="AD15" s="162"/>
      <c r="AE15" s="162"/>
      <c r="AF15" s="162"/>
      <c r="AG15" s="162"/>
      <c r="AH15" s="162"/>
      <c r="AI15" s="162"/>
      <c r="AJ15" s="162"/>
      <c r="AK15" s="162"/>
      <c r="AL15" s="162"/>
      <c r="AM15" s="162"/>
      <c r="AN15" s="162"/>
      <c r="AO15" s="162"/>
      <c r="AP15" s="162"/>
      <c r="AQ15" s="162"/>
      <c r="AR15" s="162"/>
      <c r="AS15" s="162"/>
      <c r="AT15" s="162"/>
    </row>
    <row r="16" spans="1:46" s="45" customFormat="1" ht="24.75" customHeight="1">
      <c r="A16" s="377" t="s">
        <v>75</v>
      </c>
      <c r="B16" s="377"/>
      <c r="C16" s="377"/>
      <c r="D16" s="138">
        <v>158</v>
      </c>
      <c r="E16" s="140">
        <v>8</v>
      </c>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3"/>
      <c r="AD16" s="162"/>
      <c r="AE16" s="162"/>
      <c r="AF16" s="162"/>
      <c r="AG16" s="162"/>
      <c r="AH16" s="162"/>
      <c r="AI16" s="162"/>
      <c r="AJ16" s="162"/>
      <c r="AK16" s="162"/>
      <c r="AL16" s="162"/>
      <c r="AM16" s="162"/>
      <c r="AN16" s="162"/>
      <c r="AO16" s="162"/>
      <c r="AP16" s="162"/>
      <c r="AQ16" s="162"/>
      <c r="AR16" s="162"/>
      <c r="AS16" s="162"/>
      <c r="AT16" s="162"/>
    </row>
    <row r="17" spans="1:46" s="45" customFormat="1" ht="24.75" customHeight="1">
      <c r="A17" s="381" t="s">
        <v>183</v>
      </c>
      <c r="B17" s="382"/>
      <c r="C17" s="383"/>
      <c r="D17" s="138" t="s">
        <v>184</v>
      </c>
      <c r="E17" s="140">
        <v>9</v>
      </c>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3"/>
      <c r="AD17" s="162"/>
      <c r="AE17" s="162"/>
      <c r="AF17" s="162"/>
      <c r="AG17" s="162"/>
      <c r="AH17" s="162"/>
      <c r="AI17" s="162"/>
      <c r="AJ17" s="162"/>
      <c r="AK17" s="162"/>
      <c r="AL17" s="162"/>
      <c r="AM17" s="162"/>
      <c r="AN17" s="162"/>
      <c r="AO17" s="162"/>
      <c r="AP17" s="162"/>
      <c r="AQ17" s="162"/>
      <c r="AR17" s="162"/>
      <c r="AS17" s="162"/>
      <c r="AT17" s="162"/>
    </row>
    <row r="18" spans="1:46" s="45" customFormat="1" ht="24.75" customHeight="1">
      <c r="A18" s="377" t="s">
        <v>80</v>
      </c>
      <c r="B18" s="377"/>
      <c r="C18" s="377"/>
      <c r="D18" s="138" t="s">
        <v>116</v>
      </c>
      <c r="E18" s="140">
        <v>10</v>
      </c>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3"/>
      <c r="AD18" s="162"/>
      <c r="AE18" s="162"/>
      <c r="AF18" s="162"/>
      <c r="AG18" s="162"/>
      <c r="AH18" s="162"/>
      <c r="AI18" s="162"/>
      <c r="AJ18" s="162"/>
      <c r="AK18" s="162"/>
      <c r="AL18" s="162"/>
      <c r="AM18" s="162"/>
      <c r="AN18" s="162"/>
      <c r="AO18" s="162"/>
      <c r="AP18" s="162"/>
      <c r="AQ18" s="162"/>
      <c r="AR18" s="162"/>
      <c r="AS18" s="162"/>
      <c r="AT18" s="162"/>
    </row>
    <row r="19" spans="1:46" s="45" customFormat="1" ht="24.75" customHeight="1">
      <c r="A19" s="377" t="s">
        <v>81</v>
      </c>
      <c r="B19" s="377"/>
      <c r="C19" s="377"/>
      <c r="D19" s="138">
        <v>160</v>
      </c>
      <c r="E19" s="140">
        <v>11</v>
      </c>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3"/>
      <c r="AD19" s="162"/>
      <c r="AE19" s="162"/>
      <c r="AF19" s="162"/>
      <c r="AG19" s="162"/>
      <c r="AH19" s="162"/>
      <c r="AI19" s="162"/>
      <c r="AJ19" s="162"/>
      <c r="AK19" s="162"/>
      <c r="AL19" s="162"/>
      <c r="AM19" s="162"/>
      <c r="AN19" s="162"/>
      <c r="AO19" s="162"/>
      <c r="AP19" s="162"/>
      <c r="AQ19" s="162"/>
      <c r="AR19" s="162"/>
      <c r="AS19" s="162"/>
      <c r="AT19" s="162"/>
    </row>
    <row r="20" spans="1:46" s="45" customFormat="1" ht="24.75" customHeight="1">
      <c r="A20" s="381" t="s">
        <v>76</v>
      </c>
      <c r="B20" s="382"/>
      <c r="C20" s="383"/>
      <c r="D20" s="138">
        <v>161</v>
      </c>
      <c r="E20" s="140">
        <v>12</v>
      </c>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3"/>
      <c r="AD20" s="162"/>
      <c r="AE20" s="162"/>
      <c r="AF20" s="162"/>
      <c r="AG20" s="162"/>
      <c r="AH20" s="162"/>
      <c r="AI20" s="162"/>
      <c r="AJ20" s="162"/>
      <c r="AK20" s="162"/>
      <c r="AL20" s="162"/>
      <c r="AM20" s="162"/>
      <c r="AN20" s="162"/>
      <c r="AO20" s="162"/>
      <c r="AP20" s="162"/>
      <c r="AQ20" s="162"/>
      <c r="AR20" s="162"/>
      <c r="AS20" s="162"/>
      <c r="AT20" s="162"/>
    </row>
    <row r="21" spans="1:46" s="45" customFormat="1" ht="24.75" customHeight="1">
      <c r="A21" s="381" t="s">
        <v>77</v>
      </c>
      <c r="B21" s="382"/>
      <c r="C21" s="383"/>
      <c r="D21" s="138">
        <v>162</v>
      </c>
      <c r="E21" s="140">
        <v>13</v>
      </c>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3"/>
      <c r="AD21" s="162"/>
      <c r="AE21" s="162"/>
      <c r="AF21" s="162"/>
      <c r="AG21" s="162"/>
      <c r="AH21" s="162"/>
      <c r="AI21" s="162"/>
      <c r="AJ21" s="162"/>
      <c r="AK21" s="162"/>
      <c r="AL21" s="162"/>
      <c r="AM21" s="162"/>
      <c r="AN21" s="162"/>
      <c r="AO21" s="162"/>
      <c r="AP21" s="162"/>
      <c r="AQ21" s="162"/>
      <c r="AR21" s="162"/>
      <c r="AS21" s="162"/>
      <c r="AT21" s="162"/>
    </row>
    <row r="22" spans="1:46" s="45" customFormat="1" ht="24.75" customHeight="1">
      <c r="A22" s="377" t="s">
        <v>78</v>
      </c>
      <c r="B22" s="377"/>
      <c r="C22" s="377"/>
      <c r="D22" s="138">
        <v>163</v>
      </c>
      <c r="E22" s="140">
        <v>14</v>
      </c>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3"/>
      <c r="AD22" s="162"/>
      <c r="AE22" s="162"/>
      <c r="AF22" s="162"/>
      <c r="AG22" s="162"/>
      <c r="AH22" s="162"/>
      <c r="AI22" s="162"/>
      <c r="AJ22" s="162"/>
      <c r="AK22" s="162"/>
      <c r="AL22" s="162"/>
      <c r="AM22" s="162"/>
      <c r="AN22" s="162"/>
      <c r="AO22" s="162"/>
      <c r="AP22" s="162"/>
      <c r="AQ22" s="162"/>
      <c r="AR22" s="162"/>
      <c r="AS22" s="162"/>
      <c r="AT22" s="162"/>
    </row>
    <row r="23" spans="1:46" s="45" customFormat="1" ht="24.75" customHeight="1">
      <c r="A23" s="377" t="s">
        <v>82</v>
      </c>
      <c r="B23" s="377"/>
      <c r="C23" s="377"/>
      <c r="D23" s="138">
        <v>166</v>
      </c>
      <c r="E23" s="140">
        <v>15</v>
      </c>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3"/>
      <c r="AD23" s="162"/>
      <c r="AE23" s="162"/>
      <c r="AF23" s="162"/>
      <c r="AG23" s="162"/>
      <c r="AH23" s="162"/>
      <c r="AI23" s="162"/>
      <c r="AJ23" s="162"/>
      <c r="AK23" s="162"/>
      <c r="AL23" s="162"/>
      <c r="AM23" s="162"/>
      <c r="AN23" s="162"/>
      <c r="AO23" s="162"/>
      <c r="AP23" s="162"/>
      <c r="AQ23" s="162"/>
      <c r="AR23" s="162"/>
      <c r="AS23" s="162"/>
      <c r="AT23" s="162"/>
    </row>
    <row r="24" spans="1:46" s="45" customFormat="1" ht="24.75" customHeight="1">
      <c r="A24" s="377" t="s">
        <v>83</v>
      </c>
      <c r="B24" s="377"/>
      <c r="C24" s="377"/>
      <c r="D24" s="138" t="s">
        <v>713</v>
      </c>
      <c r="E24" s="140">
        <v>16</v>
      </c>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3"/>
      <c r="AD24" s="162"/>
      <c r="AE24" s="162"/>
      <c r="AF24" s="162"/>
      <c r="AG24" s="162"/>
      <c r="AH24" s="162"/>
      <c r="AI24" s="162"/>
      <c r="AJ24" s="162"/>
      <c r="AK24" s="162"/>
      <c r="AL24" s="162"/>
      <c r="AM24" s="162"/>
      <c r="AN24" s="162"/>
      <c r="AO24" s="162"/>
      <c r="AP24" s="162"/>
      <c r="AQ24" s="162"/>
      <c r="AR24" s="162"/>
      <c r="AS24" s="162"/>
      <c r="AT24" s="162"/>
    </row>
    <row r="25" spans="1:46" s="45" customFormat="1" ht="24.75" customHeight="1">
      <c r="A25" s="381" t="s">
        <v>117</v>
      </c>
      <c r="B25" s="382"/>
      <c r="C25" s="383"/>
      <c r="D25" s="138">
        <v>204</v>
      </c>
      <c r="E25" s="140">
        <v>17</v>
      </c>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3"/>
      <c r="AD25" s="162"/>
      <c r="AE25" s="162"/>
      <c r="AF25" s="162"/>
      <c r="AG25" s="162"/>
      <c r="AH25" s="162"/>
      <c r="AI25" s="162"/>
      <c r="AJ25" s="162"/>
      <c r="AK25" s="162"/>
      <c r="AL25" s="162"/>
      <c r="AM25" s="162"/>
      <c r="AN25" s="162"/>
      <c r="AO25" s="162"/>
      <c r="AP25" s="162"/>
      <c r="AQ25" s="162"/>
      <c r="AR25" s="162"/>
      <c r="AS25" s="162"/>
      <c r="AT25" s="162"/>
    </row>
    <row r="26" spans="1:46" s="45" customFormat="1" ht="24.75" customHeight="1">
      <c r="A26" s="381" t="s">
        <v>118</v>
      </c>
      <c r="B26" s="382"/>
      <c r="C26" s="383"/>
      <c r="D26" s="138">
        <v>205</v>
      </c>
      <c r="E26" s="140">
        <v>18</v>
      </c>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3"/>
      <c r="AD26" s="162"/>
      <c r="AE26" s="162"/>
      <c r="AF26" s="162"/>
      <c r="AG26" s="162"/>
      <c r="AH26" s="162"/>
      <c r="AI26" s="162"/>
      <c r="AJ26" s="162"/>
      <c r="AK26" s="162"/>
      <c r="AL26" s="162"/>
      <c r="AM26" s="162"/>
      <c r="AN26" s="162"/>
      <c r="AO26" s="162"/>
      <c r="AP26" s="162"/>
      <c r="AQ26" s="162"/>
      <c r="AR26" s="162"/>
      <c r="AS26" s="162"/>
      <c r="AT26" s="162"/>
    </row>
    <row r="27" spans="1:46" s="45" customFormat="1" ht="42" customHeight="1">
      <c r="A27" s="381" t="s">
        <v>119</v>
      </c>
      <c r="B27" s="382"/>
      <c r="C27" s="383"/>
      <c r="D27" s="184" t="s">
        <v>317</v>
      </c>
      <c r="E27" s="140">
        <v>19</v>
      </c>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3"/>
      <c r="AD27" s="162"/>
      <c r="AE27" s="162"/>
      <c r="AF27" s="162"/>
      <c r="AG27" s="162"/>
      <c r="AH27" s="162"/>
      <c r="AI27" s="162"/>
      <c r="AJ27" s="162"/>
      <c r="AK27" s="162"/>
      <c r="AL27" s="162"/>
      <c r="AM27" s="162"/>
      <c r="AN27" s="162"/>
      <c r="AO27" s="162"/>
      <c r="AP27" s="162"/>
      <c r="AQ27" s="162"/>
      <c r="AR27" s="162"/>
      <c r="AS27" s="162"/>
      <c r="AT27" s="162"/>
    </row>
    <row r="28" spans="1:46" s="45" customFormat="1" ht="24.75" customHeight="1">
      <c r="A28" s="381" t="s">
        <v>120</v>
      </c>
      <c r="B28" s="382"/>
      <c r="C28" s="383"/>
      <c r="D28" s="138">
        <v>207</v>
      </c>
      <c r="E28" s="140">
        <v>20</v>
      </c>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3"/>
      <c r="AD28" s="162"/>
      <c r="AE28" s="162"/>
      <c r="AF28" s="162"/>
      <c r="AG28" s="162"/>
      <c r="AH28" s="162"/>
      <c r="AI28" s="162"/>
      <c r="AJ28" s="162"/>
      <c r="AK28" s="162"/>
      <c r="AL28" s="162"/>
      <c r="AM28" s="162"/>
      <c r="AN28" s="162"/>
      <c r="AO28" s="162"/>
      <c r="AP28" s="162"/>
      <c r="AQ28" s="162"/>
      <c r="AR28" s="162"/>
      <c r="AS28" s="162"/>
      <c r="AT28" s="162"/>
    </row>
    <row r="29" spans="1:46" s="45" customFormat="1" ht="42" customHeight="1">
      <c r="A29" s="377" t="s">
        <v>121</v>
      </c>
      <c r="B29" s="377"/>
      <c r="C29" s="377"/>
      <c r="D29" s="138" t="s">
        <v>714</v>
      </c>
      <c r="E29" s="140">
        <v>21</v>
      </c>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3"/>
      <c r="AD29" s="162"/>
      <c r="AE29" s="162"/>
      <c r="AF29" s="162"/>
      <c r="AG29" s="162"/>
      <c r="AH29" s="162"/>
      <c r="AI29" s="162"/>
      <c r="AJ29" s="162"/>
      <c r="AK29" s="162"/>
      <c r="AL29" s="162"/>
      <c r="AM29" s="162"/>
      <c r="AN29" s="162"/>
      <c r="AO29" s="162"/>
      <c r="AP29" s="162"/>
      <c r="AQ29" s="162"/>
      <c r="AR29" s="162"/>
      <c r="AS29" s="162"/>
      <c r="AT29" s="162"/>
    </row>
    <row r="30" spans="1:46" s="45" customFormat="1" ht="24.75" customHeight="1">
      <c r="A30" s="377" t="s">
        <v>88</v>
      </c>
      <c r="B30" s="377"/>
      <c r="C30" s="377"/>
      <c r="D30" s="138">
        <v>213</v>
      </c>
      <c r="E30" s="140">
        <v>22</v>
      </c>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3"/>
      <c r="AD30" s="162"/>
      <c r="AE30" s="162"/>
      <c r="AF30" s="162"/>
      <c r="AG30" s="162"/>
      <c r="AH30" s="162"/>
      <c r="AI30" s="162"/>
      <c r="AJ30" s="162"/>
      <c r="AK30" s="162"/>
      <c r="AL30" s="162"/>
      <c r="AM30" s="162"/>
      <c r="AN30" s="162"/>
      <c r="AO30" s="162"/>
      <c r="AP30" s="162"/>
      <c r="AQ30" s="162"/>
      <c r="AR30" s="162"/>
      <c r="AS30" s="162"/>
      <c r="AT30" s="162"/>
    </row>
    <row r="31" spans="1:46" s="45" customFormat="1" ht="24.75" customHeight="1">
      <c r="A31" s="377" t="s">
        <v>91</v>
      </c>
      <c r="B31" s="377"/>
      <c r="C31" s="377"/>
      <c r="D31" s="138" t="s">
        <v>100</v>
      </c>
      <c r="E31" s="140">
        <v>23</v>
      </c>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3"/>
      <c r="AD31" s="162"/>
      <c r="AE31" s="162"/>
      <c r="AF31" s="162"/>
      <c r="AG31" s="162"/>
      <c r="AH31" s="162"/>
      <c r="AI31" s="162"/>
      <c r="AJ31" s="162"/>
      <c r="AK31" s="162"/>
      <c r="AL31" s="162"/>
      <c r="AM31" s="162"/>
      <c r="AN31" s="162"/>
      <c r="AO31" s="162"/>
      <c r="AP31" s="162"/>
      <c r="AQ31" s="162"/>
      <c r="AR31" s="162"/>
      <c r="AS31" s="162"/>
      <c r="AT31" s="162"/>
    </row>
    <row r="32" spans="1:46" s="45" customFormat="1" ht="30" customHeight="1">
      <c r="A32" s="377" t="s">
        <v>90</v>
      </c>
      <c r="B32" s="377"/>
      <c r="C32" s="377"/>
      <c r="D32" s="138" t="s">
        <v>122</v>
      </c>
      <c r="E32" s="140">
        <v>24</v>
      </c>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3"/>
      <c r="AD32" s="162"/>
      <c r="AE32" s="162"/>
      <c r="AF32" s="162"/>
      <c r="AG32" s="162"/>
      <c r="AH32" s="162"/>
      <c r="AI32" s="162"/>
      <c r="AJ32" s="162"/>
      <c r="AK32" s="162"/>
      <c r="AL32" s="162"/>
      <c r="AM32" s="162"/>
      <c r="AN32" s="162"/>
      <c r="AO32" s="162"/>
      <c r="AP32" s="162"/>
      <c r="AQ32" s="162"/>
      <c r="AR32" s="162"/>
      <c r="AS32" s="162"/>
      <c r="AT32" s="162"/>
    </row>
    <row r="33" spans="1:46" s="45" customFormat="1" ht="42" customHeight="1">
      <c r="A33" s="377" t="s">
        <v>92</v>
      </c>
      <c r="B33" s="377"/>
      <c r="C33" s="377"/>
      <c r="D33" s="184" t="s">
        <v>233</v>
      </c>
      <c r="E33" s="140">
        <v>25</v>
      </c>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3"/>
      <c r="AD33" s="162"/>
      <c r="AE33" s="162"/>
      <c r="AF33" s="162"/>
      <c r="AG33" s="162"/>
      <c r="AH33" s="162"/>
      <c r="AI33" s="162"/>
      <c r="AJ33" s="162"/>
      <c r="AK33" s="162"/>
      <c r="AL33" s="162"/>
      <c r="AM33" s="162"/>
      <c r="AN33" s="162"/>
      <c r="AO33" s="162"/>
      <c r="AP33" s="162"/>
      <c r="AQ33" s="162"/>
      <c r="AR33" s="162"/>
      <c r="AS33" s="162"/>
      <c r="AT33" s="162"/>
    </row>
    <row r="34" spans="1:46" s="45" customFormat="1" ht="24.75" customHeight="1">
      <c r="A34" s="377" t="s">
        <v>123</v>
      </c>
      <c r="B34" s="377"/>
      <c r="C34" s="377"/>
      <c r="D34" s="138" t="s">
        <v>124</v>
      </c>
      <c r="E34" s="140">
        <v>26</v>
      </c>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3"/>
      <c r="AD34" s="162"/>
      <c r="AE34" s="162"/>
      <c r="AF34" s="162"/>
      <c r="AG34" s="162"/>
      <c r="AH34" s="162"/>
      <c r="AI34" s="162"/>
      <c r="AJ34" s="162"/>
      <c r="AK34" s="162"/>
      <c r="AL34" s="162"/>
      <c r="AM34" s="162"/>
      <c r="AN34" s="162"/>
      <c r="AO34" s="162"/>
      <c r="AP34" s="162"/>
      <c r="AQ34" s="162"/>
      <c r="AR34" s="162"/>
      <c r="AS34" s="162"/>
      <c r="AT34" s="162"/>
    </row>
    <row r="35" spans="1:46" s="45" customFormat="1" ht="24.75" customHeight="1">
      <c r="A35" s="377" t="s">
        <v>89</v>
      </c>
      <c r="B35" s="377"/>
      <c r="C35" s="377"/>
      <c r="D35" s="138" t="s">
        <v>101</v>
      </c>
      <c r="E35" s="140">
        <v>27</v>
      </c>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3"/>
      <c r="AD35" s="162"/>
      <c r="AE35" s="162"/>
      <c r="AF35" s="162"/>
      <c r="AG35" s="162"/>
      <c r="AH35" s="162"/>
      <c r="AI35" s="162"/>
      <c r="AJ35" s="162"/>
      <c r="AK35" s="162"/>
      <c r="AL35" s="162"/>
      <c r="AM35" s="162"/>
      <c r="AN35" s="162"/>
      <c r="AO35" s="162"/>
      <c r="AP35" s="162"/>
      <c r="AQ35" s="162"/>
      <c r="AR35" s="162"/>
      <c r="AS35" s="162"/>
      <c r="AT35" s="162"/>
    </row>
    <row r="36" spans="1:46" s="45" customFormat="1" ht="30" customHeight="1">
      <c r="A36" s="381" t="s">
        <v>79</v>
      </c>
      <c r="B36" s="382"/>
      <c r="C36" s="383"/>
      <c r="D36" s="138" t="s">
        <v>185</v>
      </c>
      <c r="E36" s="140">
        <v>28</v>
      </c>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3"/>
      <c r="AD36" s="162"/>
      <c r="AE36" s="162"/>
      <c r="AF36" s="162"/>
      <c r="AG36" s="162"/>
      <c r="AH36" s="162"/>
      <c r="AI36" s="162"/>
      <c r="AJ36" s="162"/>
      <c r="AK36" s="162"/>
      <c r="AL36" s="162"/>
      <c r="AM36" s="162"/>
      <c r="AN36" s="162"/>
      <c r="AO36" s="162"/>
      <c r="AP36" s="162"/>
      <c r="AQ36" s="162"/>
      <c r="AR36" s="162"/>
      <c r="AS36" s="162"/>
      <c r="AT36" s="162"/>
    </row>
    <row r="37" spans="1:46" s="45" customFormat="1" ht="24.75" customHeight="1">
      <c r="A37" s="381" t="s">
        <v>125</v>
      </c>
      <c r="B37" s="382"/>
      <c r="C37" s="383"/>
      <c r="D37" s="138">
        <v>289</v>
      </c>
      <c r="E37" s="140">
        <v>29</v>
      </c>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3"/>
      <c r="AD37" s="162"/>
      <c r="AE37" s="162"/>
      <c r="AF37" s="162"/>
      <c r="AG37" s="162"/>
      <c r="AH37" s="162"/>
      <c r="AI37" s="162"/>
      <c r="AJ37" s="162"/>
      <c r="AK37" s="162"/>
      <c r="AL37" s="162"/>
      <c r="AM37" s="162"/>
      <c r="AN37" s="162"/>
      <c r="AO37" s="162"/>
      <c r="AP37" s="162"/>
      <c r="AQ37" s="162"/>
      <c r="AR37" s="162"/>
      <c r="AS37" s="162"/>
      <c r="AT37" s="162"/>
    </row>
    <row r="38" spans="1:46" s="45" customFormat="1" ht="24.75" customHeight="1">
      <c r="A38" s="381" t="s">
        <v>84</v>
      </c>
      <c r="B38" s="382"/>
      <c r="C38" s="383"/>
      <c r="D38" s="138">
        <v>290</v>
      </c>
      <c r="E38" s="140">
        <v>30</v>
      </c>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3"/>
      <c r="AD38" s="162"/>
      <c r="AE38" s="162"/>
      <c r="AF38" s="162"/>
      <c r="AG38" s="162"/>
      <c r="AH38" s="162"/>
      <c r="AI38" s="162"/>
      <c r="AJ38" s="162"/>
      <c r="AK38" s="162"/>
      <c r="AL38" s="162"/>
      <c r="AM38" s="162"/>
      <c r="AN38" s="162"/>
      <c r="AO38" s="162"/>
      <c r="AP38" s="162"/>
      <c r="AQ38" s="162"/>
      <c r="AR38" s="162"/>
      <c r="AS38" s="162"/>
      <c r="AT38" s="162"/>
    </row>
    <row r="39" spans="1:46" s="45" customFormat="1" ht="24.75" customHeight="1">
      <c r="A39" s="377" t="s">
        <v>85</v>
      </c>
      <c r="B39" s="377"/>
      <c r="C39" s="377"/>
      <c r="D39" s="138">
        <v>291</v>
      </c>
      <c r="E39" s="140">
        <v>31</v>
      </c>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3"/>
      <c r="AD39" s="162"/>
      <c r="AE39" s="162"/>
      <c r="AF39" s="162"/>
      <c r="AG39" s="162"/>
      <c r="AH39" s="162"/>
      <c r="AI39" s="162"/>
      <c r="AJ39" s="162"/>
      <c r="AK39" s="162"/>
      <c r="AL39" s="162"/>
      <c r="AM39" s="162"/>
      <c r="AN39" s="162"/>
      <c r="AO39" s="162"/>
      <c r="AP39" s="162"/>
      <c r="AQ39" s="162"/>
      <c r="AR39" s="162"/>
      <c r="AS39" s="162"/>
      <c r="AT39" s="162"/>
    </row>
    <row r="40" spans="1:46" s="45" customFormat="1" ht="24.75" customHeight="1">
      <c r="A40" s="355" t="s">
        <v>307</v>
      </c>
      <c r="B40" s="356"/>
      <c r="C40" s="357"/>
      <c r="D40" s="184" t="s">
        <v>308</v>
      </c>
      <c r="E40" s="140">
        <v>32</v>
      </c>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3"/>
      <c r="AD40" s="162"/>
      <c r="AE40" s="162"/>
      <c r="AF40" s="162"/>
      <c r="AG40" s="162"/>
      <c r="AH40" s="162"/>
      <c r="AI40" s="162"/>
      <c r="AJ40" s="162"/>
      <c r="AK40" s="162"/>
      <c r="AL40" s="162"/>
      <c r="AM40" s="162"/>
      <c r="AN40" s="162"/>
      <c r="AO40" s="162"/>
      <c r="AP40" s="162"/>
      <c r="AQ40" s="162"/>
      <c r="AR40" s="162"/>
      <c r="AS40" s="162"/>
      <c r="AT40" s="162"/>
    </row>
    <row r="41" spans="1:46" s="45" customFormat="1" ht="42" customHeight="1">
      <c r="A41" s="377" t="s">
        <v>86</v>
      </c>
      <c r="B41" s="377"/>
      <c r="C41" s="377"/>
      <c r="D41" s="138" t="s">
        <v>318</v>
      </c>
      <c r="E41" s="140">
        <v>33</v>
      </c>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3"/>
      <c r="AD41" s="162"/>
      <c r="AE41" s="162"/>
      <c r="AF41" s="162"/>
      <c r="AG41" s="162"/>
      <c r="AH41" s="162"/>
      <c r="AI41" s="162"/>
      <c r="AJ41" s="162"/>
      <c r="AK41" s="162"/>
      <c r="AL41" s="162"/>
      <c r="AM41" s="162"/>
      <c r="AN41" s="162"/>
      <c r="AO41" s="162"/>
      <c r="AP41" s="162"/>
      <c r="AQ41" s="162"/>
      <c r="AR41" s="162"/>
      <c r="AS41" s="162"/>
      <c r="AT41" s="162"/>
    </row>
    <row r="42" spans="1:46" s="45" customFormat="1" ht="42" customHeight="1">
      <c r="A42" s="377" t="s">
        <v>87</v>
      </c>
      <c r="B42" s="377"/>
      <c r="C42" s="377"/>
      <c r="D42" s="138" t="s">
        <v>141</v>
      </c>
      <c r="E42" s="140">
        <v>34</v>
      </c>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3"/>
      <c r="AD42" s="162"/>
      <c r="AE42" s="162"/>
      <c r="AF42" s="162"/>
      <c r="AG42" s="162"/>
      <c r="AH42" s="162"/>
      <c r="AI42" s="162"/>
      <c r="AJ42" s="162"/>
      <c r="AK42" s="162"/>
      <c r="AL42" s="162"/>
      <c r="AM42" s="162"/>
      <c r="AN42" s="162"/>
      <c r="AO42" s="162"/>
      <c r="AP42" s="162"/>
      <c r="AQ42" s="162"/>
      <c r="AR42" s="162"/>
      <c r="AS42" s="162"/>
      <c r="AT42" s="162"/>
    </row>
    <row r="43" spans="1:46" s="45" customFormat="1" ht="52.5" customHeight="1">
      <c r="A43" s="389" t="s">
        <v>258</v>
      </c>
      <c r="B43" s="386" t="s">
        <v>186</v>
      </c>
      <c r="C43" s="387"/>
      <c r="D43" s="384" t="s">
        <v>187</v>
      </c>
      <c r="E43" s="140">
        <v>35</v>
      </c>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3"/>
      <c r="AD43" s="162"/>
      <c r="AE43" s="162"/>
      <c r="AF43" s="162"/>
      <c r="AG43" s="162"/>
      <c r="AH43" s="162"/>
      <c r="AI43" s="162"/>
      <c r="AJ43" s="162"/>
      <c r="AK43" s="162"/>
      <c r="AL43" s="162"/>
      <c r="AM43" s="162"/>
      <c r="AN43" s="162"/>
      <c r="AO43" s="162"/>
      <c r="AP43" s="162"/>
      <c r="AQ43" s="162"/>
      <c r="AR43" s="162"/>
      <c r="AS43" s="162"/>
      <c r="AT43" s="162"/>
    </row>
    <row r="44" spans="1:46" s="45" customFormat="1" ht="78.75" customHeight="1">
      <c r="A44" s="389"/>
      <c r="B44" s="386" t="s">
        <v>319</v>
      </c>
      <c r="C44" s="387"/>
      <c r="D44" s="385"/>
      <c r="E44" s="140">
        <v>36</v>
      </c>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3"/>
      <c r="AD44" s="162"/>
      <c r="AE44" s="162"/>
      <c r="AF44" s="162"/>
      <c r="AG44" s="162"/>
      <c r="AH44" s="162"/>
      <c r="AI44" s="162"/>
      <c r="AJ44" s="162"/>
      <c r="AK44" s="162"/>
      <c r="AL44" s="162"/>
      <c r="AM44" s="162"/>
      <c r="AN44" s="162"/>
      <c r="AO44" s="162"/>
      <c r="AP44" s="162"/>
      <c r="AQ44" s="162"/>
      <c r="AR44" s="162"/>
      <c r="AS44" s="162"/>
      <c r="AT44" s="162"/>
    </row>
    <row r="45" spans="1:46" s="45" customFormat="1" ht="24.75" customHeight="1">
      <c r="A45" s="381" t="s">
        <v>126</v>
      </c>
      <c r="B45" s="382"/>
      <c r="C45" s="382"/>
      <c r="D45" s="383"/>
      <c r="E45" s="140">
        <v>37</v>
      </c>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3"/>
      <c r="AD45" s="162"/>
      <c r="AE45" s="162"/>
      <c r="AF45" s="162"/>
      <c r="AG45" s="162"/>
      <c r="AH45" s="162"/>
      <c r="AI45" s="162"/>
      <c r="AJ45" s="162"/>
      <c r="AK45" s="162"/>
      <c r="AL45" s="162"/>
      <c r="AM45" s="162"/>
      <c r="AN45" s="162"/>
      <c r="AO45" s="162"/>
      <c r="AP45" s="162"/>
      <c r="AQ45" s="162"/>
      <c r="AR45" s="162"/>
      <c r="AS45" s="162"/>
      <c r="AT45" s="162"/>
    </row>
    <row r="46" spans="1:46" ht="24.75" customHeight="1">
      <c r="A46" s="388" t="s">
        <v>188</v>
      </c>
      <c r="B46" s="381" t="s">
        <v>189</v>
      </c>
      <c r="C46" s="382"/>
      <c r="D46" s="383"/>
      <c r="E46" s="140">
        <v>38</v>
      </c>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3"/>
      <c r="AD46" s="162"/>
      <c r="AE46" s="162"/>
      <c r="AF46" s="162"/>
      <c r="AG46" s="162"/>
      <c r="AH46" s="162"/>
      <c r="AI46" s="162"/>
      <c r="AJ46" s="162"/>
      <c r="AK46" s="162"/>
      <c r="AL46" s="162"/>
      <c r="AM46" s="162"/>
      <c r="AN46" s="162"/>
      <c r="AO46" s="162"/>
      <c r="AP46" s="162"/>
      <c r="AQ46" s="162"/>
      <c r="AR46" s="162"/>
      <c r="AS46" s="162"/>
      <c r="AT46" s="162"/>
    </row>
    <row r="47" spans="1:46" ht="24.75" customHeight="1">
      <c r="A47" s="388"/>
      <c r="B47" s="381" t="s">
        <v>190</v>
      </c>
      <c r="C47" s="382"/>
      <c r="D47" s="383"/>
      <c r="E47" s="140">
        <v>39</v>
      </c>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3"/>
      <c r="AD47" s="162"/>
      <c r="AE47" s="162"/>
      <c r="AF47" s="162"/>
      <c r="AG47" s="162"/>
      <c r="AH47" s="162"/>
      <c r="AI47" s="162"/>
      <c r="AJ47" s="162"/>
      <c r="AK47" s="162"/>
      <c r="AL47" s="162"/>
      <c r="AM47" s="162"/>
      <c r="AN47" s="162"/>
      <c r="AO47" s="162"/>
      <c r="AP47" s="162"/>
      <c r="AQ47" s="162"/>
      <c r="AR47" s="162"/>
      <c r="AS47" s="162"/>
      <c r="AT47" s="162"/>
    </row>
    <row r="48" spans="1:46" ht="24.75" customHeight="1">
      <c r="A48" s="388"/>
      <c r="B48" s="381" t="s">
        <v>320</v>
      </c>
      <c r="C48" s="382"/>
      <c r="D48" s="383"/>
      <c r="E48" s="140">
        <v>40</v>
      </c>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3"/>
      <c r="AD48" s="162"/>
      <c r="AE48" s="162"/>
      <c r="AF48" s="162"/>
      <c r="AG48" s="162"/>
      <c r="AH48" s="162"/>
      <c r="AI48" s="162"/>
      <c r="AJ48" s="162"/>
      <c r="AK48" s="162"/>
      <c r="AL48" s="162"/>
      <c r="AM48" s="162"/>
      <c r="AN48" s="162"/>
      <c r="AO48" s="162"/>
      <c r="AP48" s="162"/>
      <c r="AQ48" s="162"/>
      <c r="AR48" s="162"/>
      <c r="AS48" s="162"/>
      <c r="AT48" s="162"/>
    </row>
    <row r="49" spans="1:46" ht="24.75" customHeight="1">
      <c r="A49" s="388"/>
      <c r="B49" s="377" t="s">
        <v>191</v>
      </c>
      <c r="C49" s="377"/>
      <c r="D49" s="160" t="s">
        <v>192</v>
      </c>
      <c r="E49" s="140">
        <v>41</v>
      </c>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3"/>
      <c r="AD49" s="162"/>
      <c r="AE49" s="162"/>
      <c r="AF49" s="162"/>
      <c r="AG49" s="162"/>
      <c r="AH49" s="162"/>
      <c r="AI49" s="162"/>
      <c r="AJ49" s="162"/>
      <c r="AK49" s="162"/>
      <c r="AL49" s="162"/>
      <c r="AM49" s="162"/>
      <c r="AN49" s="162"/>
      <c r="AO49" s="162"/>
      <c r="AP49" s="162"/>
      <c r="AQ49" s="162"/>
      <c r="AR49" s="162"/>
      <c r="AS49" s="162"/>
      <c r="AT49" s="162"/>
    </row>
    <row r="50" spans="1:46" ht="24.75" customHeight="1">
      <c r="A50" s="388"/>
      <c r="B50" s="377" t="s">
        <v>193</v>
      </c>
      <c r="C50" s="377"/>
      <c r="D50" s="160" t="s">
        <v>194</v>
      </c>
      <c r="E50" s="140">
        <v>42</v>
      </c>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3"/>
      <c r="AD50" s="162"/>
      <c r="AE50" s="162"/>
      <c r="AF50" s="162"/>
      <c r="AG50" s="162"/>
      <c r="AH50" s="162"/>
      <c r="AI50" s="162"/>
      <c r="AJ50" s="162"/>
      <c r="AK50" s="162"/>
      <c r="AL50" s="162"/>
      <c r="AM50" s="162"/>
      <c r="AN50" s="162"/>
      <c r="AO50" s="162"/>
      <c r="AP50" s="162"/>
      <c r="AQ50" s="162"/>
      <c r="AR50" s="162"/>
      <c r="AS50" s="162"/>
      <c r="AT50" s="162"/>
    </row>
    <row r="51" spans="1:46" ht="35.25" customHeight="1">
      <c r="A51" s="388"/>
      <c r="B51" s="392" t="s">
        <v>234</v>
      </c>
      <c r="C51" s="139" t="s">
        <v>195</v>
      </c>
      <c r="D51" s="160" t="s">
        <v>196</v>
      </c>
      <c r="E51" s="140">
        <v>43</v>
      </c>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3"/>
      <c r="AD51" s="162"/>
      <c r="AE51" s="162"/>
      <c r="AF51" s="162"/>
      <c r="AG51" s="162"/>
      <c r="AH51" s="162"/>
      <c r="AI51" s="162"/>
      <c r="AJ51" s="162"/>
      <c r="AK51" s="162"/>
      <c r="AL51" s="162"/>
      <c r="AM51" s="162"/>
      <c r="AN51" s="162"/>
      <c r="AO51" s="162"/>
      <c r="AP51" s="162"/>
      <c r="AQ51" s="162"/>
      <c r="AR51" s="162"/>
      <c r="AS51" s="162"/>
      <c r="AT51" s="162"/>
    </row>
    <row r="52" spans="1:46" ht="28.5" customHeight="1">
      <c r="A52" s="388"/>
      <c r="B52" s="393"/>
      <c r="C52" s="139" t="s">
        <v>197</v>
      </c>
      <c r="D52" s="160" t="s">
        <v>196</v>
      </c>
      <c r="E52" s="140">
        <v>44</v>
      </c>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3"/>
      <c r="AD52" s="162"/>
      <c r="AE52" s="162"/>
      <c r="AF52" s="162"/>
      <c r="AG52" s="162"/>
      <c r="AH52" s="162"/>
      <c r="AI52" s="162"/>
      <c r="AJ52" s="162"/>
      <c r="AK52" s="162"/>
      <c r="AL52" s="162"/>
      <c r="AM52" s="162"/>
      <c r="AN52" s="162"/>
      <c r="AO52" s="162"/>
      <c r="AP52" s="162"/>
      <c r="AQ52" s="162"/>
      <c r="AR52" s="162"/>
      <c r="AS52" s="162"/>
      <c r="AT52" s="162"/>
    </row>
    <row r="53" spans="1:46" ht="39" customHeight="1">
      <c r="A53" s="388"/>
      <c r="B53" s="394"/>
      <c r="C53" s="139" t="s">
        <v>198</v>
      </c>
      <c r="D53" s="160" t="s">
        <v>196</v>
      </c>
      <c r="E53" s="140">
        <v>45</v>
      </c>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3"/>
      <c r="AD53" s="162"/>
      <c r="AE53" s="162"/>
      <c r="AF53" s="162"/>
      <c r="AG53" s="162"/>
      <c r="AH53" s="162"/>
      <c r="AI53" s="162"/>
      <c r="AJ53" s="162"/>
      <c r="AK53" s="162"/>
      <c r="AL53" s="162"/>
      <c r="AM53" s="162"/>
      <c r="AN53" s="162"/>
      <c r="AO53" s="162"/>
      <c r="AP53" s="162"/>
      <c r="AQ53" s="162"/>
      <c r="AR53" s="162"/>
      <c r="AS53" s="162"/>
      <c r="AT53" s="162"/>
    </row>
    <row r="54" spans="1:46" ht="24.75" customHeight="1">
      <c r="A54" s="388" t="s">
        <v>199</v>
      </c>
      <c r="B54" s="381" t="s">
        <v>200</v>
      </c>
      <c r="C54" s="382"/>
      <c r="D54" s="383"/>
      <c r="E54" s="140">
        <v>46</v>
      </c>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3"/>
      <c r="AD54" s="162"/>
      <c r="AE54" s="162"/>
      <c r="AF54" s="162"/>
      <c r="AG54" s="162"/>
      <c r="AH54" s="162"/>
      <c r="AI54" s="162"/>
      <c r="AJ54" s="162"/>
      <c r="AK54" s="162"/>
      <c r="AL54" s="162"/>
      <c r="AM54" s="162"/>
      <c r="AN54" s="162"/>
      <c r="AO54" s="162"/>
      <c r="AP54" s="162"/>
      <c r="AQ54" s="162"/>
      <c r="AR54" s="162"/>
      <c r="AS54" s="162"/>
      <c r="AT54" s="162"/>
    </row>
    <row r="55" spans="1:46" ht="24.75" customHeight="1">
      <c r="A55" s="388"/>
      <c r="B55" s="381" t="s">
        <v>201</v>
      </c>
      <c r="C55" s="382"/>
      <c r="D55" s="383"/>
      <c r="E55" s="140">
        <v>47</v>
      </c>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3"/>
      <c r="AD55" s="162"/>
      <c r="AE55" s="162"/>
      <c r="AF55" s="162"/>
      <c r="AG55" s="162"/>
      <c r="AH55" s="162"/>
      <c r="AI55" s="162"/>
      <c r="AJ55" s="162"/>
      <c r="AK55" s="162"/>
      <c r="AL55" s="162"/>
      <c r="AM55" s="162"/>
      <c r="AN55" s="162"/>
      <c r="AO55" s="162"/>
      <c r="AP55" s="162"/>
      <c r="AQ55" s="162"/>
      <c r="AR55" s="162"/>
      <c r="AS55" s="162"/>
      <c r="AT55" s="162"/>
    </row>
    <row r="56" spans="1:46" ht="24.75" customHeight="1">
      <c r="A56" s="388"/>
      <c r="B56" s="381" t="s">
        <v>202</v>
      </c>
      <c r="C56" s="382"/>
      <c r="D56" s="383"/>
      <c r="E56" s="140">
        <v>48</v>
      </c>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3"/>
      <c r="AD56" s="162"/>
      <c r="AE56" s="162"/>
      <c r="AF56" s="162"/>
      <c r="AG56" s="162"/>
      <c r="AH56" s="162"/>
      <c r="AI56" s="162"/>
      <c r="AJ56" s="162"/>
      <c r="AK56" s="162"/>
      <c r="AL56" s="162"/>
      <c r="AM56" s="162"/>
      <c r="AN56" s="162"/>
      <c r="AO56" s="162"/>
      <c r="AP56" s="162"/>
      <c r="AQ56" s="162"/>
      <c r="AR56" s="162"/>
      <c r="AS56" s="162"/>
      <c r="AT56" s="162"/>
    </row>
    <row r="57" spans="1:46" ht="27" customHeight="1">
      <c r="A57" s="388"/>
      <c r="B57" s="381" t="s">
        <v>203</v>
      </c>
      <c r="C57" s="382"/>
      <c r="D57" s="383"/>
      <c r="E57" s="140">
        <v>49</v>
      </c>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3"/>
      <c r="AD57" s="162"/>
      <c r="AE57" s="162"/>
      <c r="AF57" s="162"/>
      <c r="AG57" s="162"/>
      <c r="AH57" s="162"/>
      <c r="AI57" s="162"/>
      <c r="AJ57" s="162"/>
      <c r="AK57" s="162"/>
      <c r="AL57" s="162"/>
      <c r="AM57" s="162"/>
      <c r="AN57" s="162"/>
      <c r="AO57" s="162"/>
      <c r="AP57" s="162"/>
      <c r="AQ57" s="162"/>
      <c r="AR57" s="162"/>
      <c r="AS57" s="162"/>
      <c r="AT57" s="162"/>
    </row>
    <row r="58" spans="1:46" ht="42" customHeight="1">
      <c r="A58" s="388" t="s">
        <v>321</v>
      </c>
      <c r="B58" s="377" t="s">
        <v>748</v>
      </c>
      <c r="C58" s="377"/>
      <c r="D58" s="377"/>
      <c r="E58" s="140">
        <v>50</v>
      </c>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3"/>
      <c r="AD58" s="162"/>
      <c r="AE58" s="162"/>
      <c r="AF58" s="162"/>
      <c r="AG58" s="162"/>
      <c r="AH58" s="162"/>
      <c r="AI58" s="162"/>
      <c r="AJ58" s="162"/>
      <c r="AK58" s="162"/>
      <c r="AL58" s="162"/>
      <c r="AM58" s="162"/>
      <c r="AN58" s="162"/>
      <c r="AO58" s="162"/>
      <c r="AP58" s="162"/>
      <c r="AQ58" s="162"/>
      <c r="AR58" s="162"/>
      <c r="AS58" s="162"/>
      <c r="AT58" s="162"/>
    </row>
    <row r="59" spans="1:46" ht="24.75" customHeight="1">
      <c r="A59" s="388"/>
      <c r="B59" s="377" t="s">
        <v>257</v>
      </c>
      <c r="C59" s="377"/>
      <c r="D59" s="377"/>
      <c r="E59" s="140">
        <v>51</v>
      </c>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3"/>
      <c r="AD59" s="162"/>
      <c r="AE59" s="162"/>
      <c r="AF59" s="162"/>
      <c r="AG59" s="162"/>
      <c r="AH59" s="162"/>
      <c r="AI59" s="162"/>
      <c r="AJ59" s="162"/>
      <c r="AK59" s="162"/>
      <c r="AL59" s="162"/>
      <c r="AM59" s="162"/>
      <c r="AN59" s="162"/>
      <c r="AO59" s="162"/>
      <c r="AP59" s="162"/>
      <c r="AQ59" s="162"/>
      <c r="AR59" s="162"/>
      <c r="AS59" s="162"/>
      <c r="AT59" s="162"/>
    </row>
    <row r="60" spans="1:46" ht="42" customHeight="1">
      <c r="A60" s="388"/>
      <c r="B60" s="377" t="s">
        <v>235</v>
      </c>
      <c r="C60" s="377"/>
      <c r="D60" s="377"/>
      <c r="E60" s="140">
        <v>52</v>
      </c>
      <c r="F60" s="162"/>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62"/>
      <c r="AG60" s="162"/>
      <c r="AH60" s="162"/>
      <c r="AI60" s="162"/>
      <c r="AJ60" s="162"/>
      <c r="AK60" s="162"/>
      <c r="AL60" s="162"/>
      <c r="AM60" s="186"/>
      <c r="AN60" s="186"/>
      <c r="AO60" s="162"/>
      <c r="AP60" s="162"/>
      <c r="AQ60" s="186"/>
      <c r="AR60" s="186"/>
      <c r="AS60" s="186"/>
      <c r="AT60" s="162"/>
    </row>
    <row r="61" spans="1:46" s="45" customFormat="1" ht="33.75" customHeight="1">
      <c r="A61" s="381" t="s">
        <v>749</v>
      </c>
      <c r="B61" s="382"/>
      <c r="C61" s="382"/>
      <c r="D61" s="383"/>
      <c r="E61" s="140">
        <v>53</v>
      </c>
      <c r="F61" s="162"/>
      <c r="G61" s="162"/>
      <c r="H61" s="162"/>
      <c r="I61" s="162"/>
      <c r="J61" s="162"/>
      <c r="K61" s="162"/>
      <c r="L61" s="162"/>
      <c r="M61" s="162"/>
      <c r="N61" s="162"/>
      <c r="O61" s="162"/>
      <c r="P61" s="162"/>
      <c r="Q61" s="162"/>
      <c r="R61" s="162"/>
      <c r="S61" s="162"/>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c r="AS61" s="186"/>
      <c r="AT61" s="186"/>
    </row>
    <row r="62" spans="1:46" s="45" customFormat="1" ht="24.75" customHeight="1">
      <c r="A62" s="381" t="s">
        <v>316</v>
      </c>
      <c r="B62" s="382"/>
      <c r="C62" s="382"/>
      <c r="D62" s="383"/>
      <c r="E62" s="140">
        <v>54</v>
      </c>
      <c r="F62" s="162"/>
      <c r="G62" s="162"/>
      <c r="H62" s="162"/>
      <c r="I62" s="162"/>
      <c r="J62" s="162"/>
      <c r="K62" s="162"/>
      <c r="L62" s="162"/>
      <c r="M62" s="162"/>
      <c r="N62" s="162"/>
      <c r="O62" s="162"/>
      <c r="P62" s="162"/>
      <c r="Q62" s="162"/>
      <c r="R62" s="162"/>
      <c r="S62" s="162"/>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c r="AS62" s="186"/>
      <c r="AT62" s="186"/>
    </row>
    <row r="63" spans="1:18" ht="21" customHeight="1">
      <c r="A63" s="390" t="s">
        <v>113</v>
      </c>
      <c r="B63" s="390"/>
      <c r="C63" s="390"/>
      <c r="D63" s="390"/>
      <c r="E63" s="390"/>
      <c r="F63" s="390"/>
      <c r="G63" s="390"/>
      <c r="H63" s="390"/>
      <c r="I63" s="390"/>
      <c r="J63" s="390"/>
      <c r="K63" s="390"/>
      <c r="L63" s="390"/>
      <c r="M63" s="390"/>
      <c r="N63" s="391"/>
      <c r="O63" s="391"/>
      <c r="P63" s="391"/>
      <c r="Q63" s="391"/>
      <c r="R63" s="391"/>
    </row>
    <row r="64" ht="18" customHeight="1"/>
    <row r="65" ht="18" customHeight="1"/>
    <row r="66" ht="18" customHeight="1"/>
    <row r="67" ht="18" customHeight="1"/>
    <row r="68" ht="18" customHeight="1"/>
    <row r="69" ht="18" customHeight="1"/>
    <row r="70" ht="18" customHeight="1"/>
    <row r="71" ht="18" customHeight="1"/>
    <row r="72" ht="18" customHeight="1"/>
    <row r="73" ht="18" customHeight="1"/>
  </sheetData>
  <sheetProtection/>
  <mergeCells count="109">
    <mergeCell ref="A63:R63"/>
    <mergeCell ref="B51:B53"/>
    <mergeCell ref="A54:A57"/>
    <mergeCell ref="B54:D54"/>
    <mergeCell ref="B55:D55"/>
    <mergeCell ref="B56:D56"/>
    <mergeCell ref="A61:D61"/>
    <mergeCell ref="A62:D62"/>
    <mergeCell ref="B59:D59"/>
    <mergeCell ref="B60:D60"/>
    <mergeCell ref="A32:C32"/>
    <mergeCell ref="A33:C33"/>
    <mergeCell ref="A34:C34"/>
    <mergeCell ref="A35:C35"/>
    <mergeCell ref="A36:C36"/>
    <mergeCell ref="A37:C37"/>
    <mergeCell ref="A58:A60"/>
    <mergeCell ref="B58:D58"/>
    <mergeCell ref="A42:C42"/>
    <mergeCell ref="A43:A44"/>
    <mergeCell ref="B43:C43"/>
    <mergeCell ref="B57:D57"/>
    <mergeCell ref="B48:D48"/>
    <mergeCell ref="B50:C50"/>
    <mergeCell ref="B49:C49"/>
    <mergeCell ref="B47:D47"/>
    <mergeCell ref="A38:C38"/>
    <mergeCell ref="A39:C39"/>
    <mergeCell ref="A41:C41"/>
    <mergeCell ref="B46:D46"/>
    <mergeCell ref="D43:D44"/>
    <mergeCell ref="B44:C44"/>
    <mergeCell ref="A45:D45"/>
    <mergeCell ref="A46:A53"/>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AJ6:AJ7"/>
    <mergeCell ref="A13:C13"/>
    <mergeCell ref="AF6:AF7"/>
    <mergeCell ref="AG6:AG7"/>
    <mergeCell ref="AI6:AI7"/>
    <mergeCell ref="A8:C8"/>
    <mergeCell ref="A10:C10"/>
    <mergeCell ref="A11:C11"/>
    <mergeCell ref="A12:C12"/>
    <mergeCell ref="G6:G7"/>
    <mergeCell ref="Y6:Y7"/>
    <mergeCell ref="J6:J7"/>
    <mergeCell ref="K6:K7"/>
    <mergeCell ref="Q6:R6"/>
    <mergeCell ref="M6:M7"/>
    <mergeCell ref="S6:S7"/>
    <mergeCell ref="T6:T7"/>
    <mergeCell ref="W6:W7"/>
    <mergeCell ref="Y5:Z5"/>
    <mergeCell ref="I2:Z2"/>
    <mergeCell ref="A3:AG3"/>
    <mergeCell ref="A4:AM4"/>
    <mergeCell ref="A5:C7"/>
    <mergeCell ref="D5:D7"/>
    <mergeCell ref="E5:E7"/>
    <mergeCell ref="F5:F7"/>
    <mergeCell ref="AE5:AE7"/>
    <mergeCell ref="Z6:Z7"/>
    <mergeCell ref="G5:M5"/>
    <mergeCell ref="N5:T5"/>
    <mergeCell ref="W5:X5"/>
    <mergeCell ref="U5:U7"/>
    <mergeCell ref="N6:P6"/>
    <mergeCell ref="H6:I6"/>
    <mergeCell ref="L6:L7"/>
    <mergeCell ref="V5:V7"/>
    <mergeCell ref="X6:X7"/>
    <mergeCell ref="AQ6:AQ7"/>
    <mergeCell ref="AA5:AB5"/>
    <mergeCell ref="AC5:AD5"/>
    <mergeCell ref="AF5:AK5"/>
    <mergeCell ref="AL5:AL7"/>
    <mergeCell ref="AM5:AT5"/>
    <mergeCell ref="AA6:AA7"/>
    <mergeCell ref="AB6:AB7"/>
    <mergeCell ref="AC6:AC7"/>
    <mergeCell ref="AK6:AK7"/>
    <mergeCell ref="AR6:AR7"/>
    <mergeCell ref="AS6:AS7"/>
    <mergeCell ref="AT6:AT7"/>
    <mergeCell ref="A40:C40"/>
    <mergeCell ref="A9:D9"/>
    <mergeCell ref="AD6:AD7"/>
    <mergeCell ref="AH6:AH7"/>
    <mergeCell ref="AM6:AN6"/>
    <mergeCell ref="AO6:AO7"/>
    <mergeCell ref="AP6:AP7"/>
  </mergeCells>
  <printOptions/>
  <pageMargins left="0.7086614173228347" right="0.11811023622047245" top="0.7480314960629921" bottom="0" header="0.31496062992125984" footer="0.31496062992125984"/>
  <pageSetup horizontalDpi="600" verticalDpi="600" orientation="landscape" paperSize="9" scale="23" r:id="rId1"/>
</worksheet>
</file>

<file path=xl/worksheets/sheet5.xml><?xml version="1.0" encoding="utf-8"?>
<worksheet xmlns="http://schemas.openxmlformats.org/spreadsheetml/2006/main" xmlns:r="http://schemas.openxmlformats.org/officeDocument/2006/relationships">
  <sheetPr codeName="Лист1">
    <tabColor indexed="26"/>
  </sheetPr>
  <dimension ref="A2:AI32"/>
  <sheetViews>
    <sheetView zoomScale="70" zoomScaleNormal="70" zoomScaleSheetLayoutView="70" zoomScalePageLayoutView="0" workbookViewId="0" topLeftCell="A1">
      <selection activeCell="Y19" sqref="Y19"/>
    </sheetView>
  </sheetViews>
  <sheetFormatPr defaultColWidth="8.8515625" defaultRowHeight="12.75"/>
  <cols>
    <col min="1" max="1" width="26.140625" style="129" customWidth="1"/>
    <col min="2" max="6" width="8.8515625" style="129" customWidth="1"/>
    <col min="7" max="7" width="18.7109375" style="129" customWidth="1"/>
    <col min="8" max="8" width="5.421875" style="129" customWidth="1"/>
    <col min="9" max="9" width="8.8515625" style="129" customWidth="1"/>
    <col min="10" max="10" width="9.8515625" style="129" customWidth="1"/>
    <col min="11" max="12" width="8.8515625" style="129" customWidth="1"/>
    <col min="13" max="13" width="8.7109375" style="129" customWidth="1"/>
    <col min="14" max="14" width="10.140625" style="129" customWidth="1"/>
    <col min="15" max="17" width="8.8515625" style="129" customWidth="1"/>
    <col min="18" max="18" width="4.00390625" style="129" customWidth="1"/>
    <col min="19" max="19" width="8.8515625" style="129" customWidth="1"/>
    <col min="20" max="20" width="13.140625" style="129" customWidth="1"/>
    <col min="21" max="21" width="12.00390625" style="129" customWidth="1"/>
    <col min="22" max="22" width="5.7109375" style="129" customWidth="1"/>
    <col min="23" max="23" width="15.421875" style="129" customWidth="1"/>
    <col min="24" max="24" width="5.28125" style="129" customWidth="1"/>
    <col min="25" max="25" width="8.8515625" style="129" customWidth="1"/>
    <col min="26" max="16384" width="8.8515625" style="129" customWidth="1"/>
  </cols>
  <sheetData>
    <row r="2" spans="1:35" ht="20.25" customHeight="1">
      <c r="A2" s="107" t="s">
        <v>36</v>
      </c>
      <c r="B2" s="107"/>
      <c r="C2" s="107"/>
      <c r="D2" s="107"/>
      <c r="E2" s="107"/>
      <c r="F2" s="108"/>
      <c r="G2" s="108"/>
      <c r="H2" s="331" t="str">
        <f>IF('Титул ф.8'!D22=0," ",'Титул ф.8'!D22)</f>
        <v>Нижегородский областной суд </v>
      </c>
      <c r="I2" s="332"/>
      <c r="J2" s="332"/>
      <c r="K2" s="332"/>
      <c r="L2" s="332"/>
      <c r="M2" s="332"/>
      <c r="N2" s="332"/>
      <c r="O2" s="332"/>
      <c r="P2" s="332"/>
      <c r="Q2" s="332"/>
      <c r="R2" s="332"/>
      <c r="S2" s="332"/>
      <c r="T2" s="332"/>
      <c r="U2" s="332"/>
      <c r="V2" s="333"/>
      <c r="W2" s="109"/>
      <c r="X2" s="109"/>
      <c r="Y2" s="109"/>
      <c r="Z2" s="109"/>
      <c r="AA2" s="109"/>
      <c r="AB2" s="48"/>
      <c r="AC2" s="48"/>
      <c r="AD2" s="48"/>
      <c r="AE2" s="48"/>
      <c r="AF2" s="48"/>
      <c r="AG2" s="48"/>
      <c r="AH2" s="48"/>
      <c r="AI2" s="48"/>
    </row>
    <row r="3" spans="1:25" ht="57.75" customHeight="1">
      <c r="A3" s="395" t="s">
        <v>254</v>
      </c>
      <c r="B3" s="395"/>
      <c r="C3" s="395"/>
      <c r="D3" s="395"/>
      <c r="E3" s="395"/>
      <c r="F3" s="395"/>
      <c r="G3" s="395"/>
      <c r="H3" s="395"/>
      <c r="I3" s="395"/>
      <c r="J3" s="115"/>
      <c r="P3" s="143" t="s">
        <v>204</v>
      </c>
      <c r="Q3" s="55"/>
      <c r="R3" s="54"/>
      <c r="S3" s="48"/>
      <c r="T3" s="48"/>
      <c r="U3" s="48"/>
      <c r="V3" s="56"/>
      <c r="W3" s="56"/>
      <c r="X3" s="56"/>
      <c r="Y3" s="115"/>
    </row>
    <row r="4" spans="1:25" ht="24" customHeight="1">
      <c r="A4" s="400" t="s">
        <v>205</v>
      </c>
      <c r="B4" s="400"/>
      <c r="C4" s="400"/>
      <c r="D4" s="400"/>
      <c r="E4" s="400"/>
      <c r="F4" s="400"/>
      <c r="G4" s="400"/>
      <c r="H4" s="400"/>
      <c r="I4" s="400"/>
      <c r="J4" s="116"/>
      <c r="K4" s="116"/>
      <c r="P4" s="400" t="s">
        <v>241</v>
      </c>
      <c r="Q4" s="400"/>
      <c r="R4" s="400"/>
      <c r="S4" s="400"/>
      <c r="T4" s="400"/>
      <c r="U4" s="400"/>
      <c r="V4" s="400"/>
      <c r="W4" s="400"/>
      <c r="X4" s="400"/>
      <c r="Y4" s="142"/>
    </row>
    <row r="5" spans="1:25" ht="57.75" customHeight="1">
      <c r="A5" s="396" t="s">
        <v>236</v>
      </c>
      <c r="B5" s="396"/>
      <c r="C5" s="396"/>
      <c r="D5" s="396"/>
      <c r="E5" s="396"/>
      <c r="F5" s="396"/>
      <c r="G5" s="396"/>
      <c r="H5" s="144">
        <v>1</v>
      </c>
      <c r="I5" s="57"/>
      <c r="J5" s="47"/>
      <c r="P5" s="397" t="s">
        <v>206</v>
      </c>
      <c r="Q5" s="398"/>
      <c r="R5" s="398"/>
      <c r="S5" s="398"/>
      <c r="T5" s="398"/>
      <c r="U5" s="398"/>
      <c r="V5" s="398"/>
      <c r="W5" s="399"/>
      <c r="X5" s="132">
        <v>1</v>
      </c>
      <c r="Y5" s="57"/>
    </row>
    <row r="6" spans="1:25" ht="73.5" customHeight="1">
      <c r="A6" s="396" t="s">
        <v>207</v>
      </c>
      <c r="B6" s="396"/>
      <c r="C6" s="396"/>
      <c r="D6" s="396"/>
      <c r="E6" s="396"/>
      <c r="F6" s="396"/>
      <c r="G6" s="396"/>
      <c r="H6" s="144">
        <v>2</v>
      </c>
      <c r="I6" s="57"/>
      <c r="J6" s="47"/>
      <c r="K6" s="48"/>
      <c r="P6" s="401" t="s">
        <v>208</v>
      </c>
      <c r="Q6" s="402"/>
      <c r="R6" s="403"/>
      <c r="S6" s="401" t="s">
        <v>209</v>
      </c>
      <c r="T6" s="403"/>
      <c r="U6" s="410" t="s">
        <v>210</v>
      </c>
      <c r="V6" s="411"/>
      <c r="W6" s="412"/>
      <c r="X6" s="132">
        <v>2</v>
      </c>
      <c r="Y6" s="57"/>
    </row>
    <row r="7" spans="1:25" ht="66" customHeight="1">
      <c r="A7" s="396" t="s">
        <v>237</v>
      </c>
      <c r="B7" s="396"/>
      <c r="C7" s="396"/>
      <c r="D7" s="396"/>
      <c r="E7" s="396"/>
      <c r="F7" s="396"/>
      <c r="G7" s="396"/>
      <c r="H7" s="144">
        <v>3</v>
      </c>
      <c r="I7" s="57"/>
      <c r="J7" s="47"/>
      <c r="K7" s="48"/>
      <c r="P7" s="404"/>
      <c r="Q7" s="405"/>
      <c r="R7" s="406"/>
      <c r="S7" s="407"/>
      <c r="T7" s="409"/>
      <c r="U7" s="410" t="s">
        <v>211</v>
      </c>
      <c r="V7" s="411"/>
      <c r="W7" s="412"/>
      <c r="X7" s="132">
        <v>3</v>
      </c>
      <c r="Y7" s="57"/>
    </row>
    <row r="8" spans="1:25" ht="74.25" customHeight="1">
      <c r="A8" s="396" t="s">
        <v>238</v>
      </c>
      <c r="B8" s="396"/>
      <c r="C8" s="396"/>
      <c r="D8" s="396"/>
      <c r="E8" s="396"/>
      <c r="F8" s="396"/>
      <c r="G8" s="396"/>
      <c r="H8" s="144">
        <v>4</v>
      </c>
      <c r="I8" s="57"/>
      <c r="J8" s="47"/>
      <c r="K8" s="47"/>
      <c r="P8" s="404"/>
      <c r="Q8" s="405"/>
      <c r="R8" s="406"/>
      <c r="S8" s="401" t="s">
        <v>256</v>
      </c>
      <c r="T8" s="403"/>
      <c r="U8" s="416" t="s">
        <v>212</v>
      </c>
      <c r="V8" s="417"/>
      <c r="W8" s="418"/>
      <c r="X8" s="132">
        <v>4</v>
      </c>
      <c r="Y8" s="57"/>
    </row>
    <row r="9" spans="1:25" ht="42.75" customHeight="1">
      <c r="A9" s="396" t="s">
        <v>239</v>
      </c>
      <c r="B9" s="396"/>
      <c r="C9" s="396"/>
      <c r="D9" s="396"/>
      <c r="E9" s="396"/>
      <c r="F9" s="396"/>
      <c r="G9" s="396"/>
      <c r="H9" s="144">
        <v>5</v>
      </c>
      <c r="I9" s="57"/>
      <c r="J9" s="47"/>
      <c r="K9" s="47"/>
      <c r="P9" s="407"/>
      <c r="Q9" s="408"/>
      <c r="R9" s="409"/>
      <c r="S9" s="407"/>
      <c r="T9" s="409"/>
      <c r="U9" s="416" t="s">
        <v>213</v>
      </c>
      <c r="V9" s="417"/>
      <c r="W9" s="418"/>
      <c r="X9" s="132">
        <v>5</v>
      </c>
      <c r="Y9" s="57"/>
    </row>
    <row r="10" spans="9:10" ht="10.5" customHeight="1">
      <c r="I10" s="131"/>
      <c r="J10" s="131"/>
    </row>
    <row r="11" spans="1:14" ht="27" customHeight="1">
      <c r="A11" s="395" t="s">
        <v>214</v>
      </c>
      <c r="B11" s="395"/>
      <c r="C11" s="395"/>
      <c r="D11" s="395"/>
      <c r="E11" s="395"/>
      <c r="F11" s="395"/>
      <c r="G11" s="395"/>
      <c r="H11" s="395"/>
      <c r="I11" s="395"/>
      <c r="J11" s="395"/>
      <c r="K11" s="395"/>
      <c r="L11" s="395"/>
      <c r="M11" s="395"/>
      <c r="N11" s="395"/>
    </row>
    <row r="12" spans="1:14" ht="20.25" customHeight="1">
      <c r="A12" s="400" t="s">
        <v>215</v>
      </c>
      <c r="B12" s="400"/>
      <c r="C12" s="400"/>
      <c r="D12" s="400"/>
      <c r="E12" s="400"/>
      <c r="F12" s="400"/>
      <c r="G12" s="400"/>
      <c r="H12" s="400"/>
      <c r="I12" s="400"/>
      <c r="J12" s="400"/>
      <c r="K12" s="400"/>
      <c r="L12" s="400"/>
      <c r="M12" s="400"/>
      <c r="N12" s="400"/>
    </row>
    <row r="13" spans="1:14" ht="23.25" customHeight="1">
      <c r="A13" s="310" t="s">
        <v>216</v>
      </c>
      <c r="B13" s="310"/>
      <c r="C13" s="310"/>
      <c r="D13" s="310"/>
      <c r="E13" s="310"/>
      <c r="F13" s="310"/>
      <c r="G13" s="310"/>
      <c r="H13" s="413" t="s">
        <v>255</v>
      </c>
      <c r="I13" s="419" t="s">
        <v>217</v>
      </c>
      <c r="J13" s="422" t="s">
        <v>218</v>
      </c>
      <c r="K13" s="423"/>
      <c r="L13" s="423"/>
      <c r="M13" s="424"/>
      <c r="N13" s="425" t="s">
        <v>219</v>
      </c>
    </row>
    <row r="14" spans="1:14" ht="54" customHeight="1">
      <c r="A14" s="310"/>
      <c r="B14" s="310"/>
      <c r="C14" s="310"/>
      <c r="D14" s="310"/>
      <c r="E14" s="310"/>
      <c r="F14" s="310"/>
      <c r="G14" s="310"/>
      <c r="H14" s="414"/>
      <c r="I14" s="420"/>
      <c r="J14" s="425" t="s">
        <v>220</v>
      </c>
      <c r="K14" s="428" t="s">
        <v>221</v>
      </c>
      <c r="L14" s="429"/>
      <c r="M14" s="425" t="s">
        <v>222</v>
      </c>
      <c r="N14" s="426"/>
    </row>
    <row r="15" spans="1:23" ht="133.5" customHeight="1">
      <c r="A15" s="310"/>
      <c r="B15" s="310"/>
      <c r="C15" s="310"/>
      <c r="D15" s="310"/>
      <c r="E15" s="310"/>
      <c r="F15" s="310"/>
      <c r="G15" s="310"/>
      <c r="H15" s="415"/>
      <c r="I15" s="421"/>
      <c r="J15" s="427"/>
      <c r="K15" s="133" t="s">
        <v>223</v>
      </c>
      <c r="L15" s="134" t="s">
        <v>224</v>
      </c>
      <c r="M15" s="427"/>
      <c r="N15" s="427"/>
      <c r="S15" s="159" t="s">
        <v>225</v>
      </c>
      <c r="U15" s="158"/>
      <c r="V15" s="158"/>
      <c r="W15" s="158"/>
    </row>
    <row r="16" spans="1:26" ht="16.5" customHeight="1">
      <c r="A16" s="310" t="s">
        <v>94</v>
      </c>
      <c r="B16" s="310"/>
      <c r="C16" s="310"/>
      <c r="D16" s="310"/>
      <c r="E16" s="310"/>
      <c r="F16" s="310"/>
      <c r="G16" s="310"/>
      <c r="H16" s="135"/>
      <c r="I16" s="136">
        <v>1</v>
      </c>
      <c r="J16" s="136">
        <v>2</v>
      </c>
      <c r="K16" s="136">
        <v>3</v>
      </c>
      <c r="L16" s="136">
        <v>4</v>
      </c>
      <c r="M16" s="136">
        <v>5</v>
      </c>
      <c r="N16" s="136">
        <v>6</v>
      </c>
      <c r="S16" s="431"/>
      <c r="T16" s="431"/>
      <c r="U16" s="431"/>
      <c r="V16" s="431"/>
      <c r="W16" s="431"/>
      <c r="X16" s="137"/>
      <c r="Y16" s="137"/>
      <c r="Z16" s="48"/>
    </row>
    <row r="17" spans="1:26" ht="42" customHeight="1">
      <c r="A17" s="432" t="s">
        <v>226</v>
      </c>
      <c r="B17" s="433"/>
      <c r="C17" s="433"/>
      <c r="D17" s="433"/>
      <c r="E17" s="433"/>
      <c r="F17" s="433"/>
      <c r="G17" s="433"/>
      <c r="H17" s="141" t="s">
        <v>164</v>
      </c>
      <c r="I17" s="57"/>
      <c r="J17" s="57"/>
      <c r="K17" s="57"/>
      <c r="L17" s="57"/>
      <c r="M17" s="57"/>
      <c r="N17" s="57"/>
      <c r="S17" s="396" t="s">
        <v>61</v>
      </c>
      <c r="T17" s="396"/>
      <c r="U17" s="396"/>
      <c r="V17" s="396"/>
      <c r="W17" s="396"/>
      <c r="X17" s="141">
        <v>1</v>
      </c>
      <c r="Y17" s="57">
        <v>1</v>
      </c>
      <c r="Z17" s="117"/>
    </row>
    <row r="18" spans="1:26" ht="42" customHeight="1">
      <c r="A18" s="432" t="s">
        <v>227</v>
      </c>
      <c r="B18" s="433"/>
      <c r="C18" s="433"/>
      <c r="D18" s="433"/>
      <c r="E18" s="433"/>
      <c r="F18" s="433"/>
      <c r="G18" s="433"/>
      <c r="H18" s="141">
        <v>2</v>
      </c>
      <c r="I18" s="57"/>
      <c r="J18" s="57"/>
      <c r="K18" s="57"/>
      <c r="L18" s="57"/>
      <c r="M18" s="57"/>
      <c r="N18" s="57"/>
      <c r="S18" s="396" t="s">
        <v>8</v>
      </c>
      <c r="T18" s="396"/>
      <c r="U18" s="396"/>
      <c r="V18" s="396"/>
      <c r="W18" s="396"/>
      <c r="X18" s="141">
        <v>2</v>
      </c>
      <c r="Y18" s="57">
        <v>6</v>
      </c>
      <c r="Z18" s="118"/>
    </row>
    <row r="19" spans="1:26" ht="42" customHeight="1">
      <c r="A19" s="432" t="s">
        <v>228</v>
      </c>
      <c r="B19" s="433"/>
      <c r="C19" s="433"/>
      <c r="D19" s="433"/>
      <c r="E19" s="433"/>
      <c r="F19" s="433"/>
      <c r="G19" s="433"/>
      <c r="H19" s="141">
        <v>3</v>
      </c>
      <c r="I19" s="57"/>
      <c r="J19" s="57"/>
      <c r="K19" s="57"/>
      <c r="L19" s="57"/>
      <c r="M19" s="57"/>
      <c r="N19" s="57"/>
      <c r="S19" s="396" t="s">
        <v>10</v>
      </c>
      <c r="T19" s="396"/>
      <c r="U19" s="396"/>
      <c r="V19" s="396"/>
      <c r="W19" s="396"/>
      <c r="X19" s="141">
        <v>3</v>
      </c>
      <c r="Y19" s="57">
        <v>6</v>
      </c>
      <c r="Z19" s="118"/>
    </row>
    <row r="20" spans="1:26" ht="42" customHeight="1">
      <c r="A20" s="432" t="s">
        <v>229</v>
      </c>
      <c r="B20" s="433"/>
      <c r="C20" s="433"/>
      <c r="D20" s="433"/>
      <c r="E20" s="433"/>
      <c r="F20" s="433"/>
      <c r="G20" s="433"/>
      <c r="H20" s="141" t="s">
        <v>168</v>
      </c>
      <c r="I20" s="57"/>
      <c r="J20" s="57"/>
      <c r="K20" s="57"/>
      <c r="L20" s="57"/>
      <c r="M20" s="57"/>
      <c r="N20" s="57"/>
      <c r="S20" s="434"/>
      <c r="T20" s="434"/>
      <c r="U20" s="434"/>
      <c r="V20" s="434"/>
      <c r="W20" s="434"/>
      <c r="X20" s="434"/>
      <c r="Y20" s="434"/>
      <c r="Z20" s="434"/>
    </row>
    <row r="21" spans="1:14" ht="42" customHeight="1">
      <c r="A21" s="432" t="s">
        <v>230</v>
      </c>
      <c r="B21" s="433"/>
      <c r="C21" s="433"/>
      <c r="D21" s="433"/>
      <c r="E21" s="433"/>
      <c r="F21" s="433"/>
      <c r="G21" s="433"/>
      <c r="H21" s="141">
        <v>5</v>
      </c>
      <c r="I21" s="57"/>
      <c r="J21" s="57"/>
      <c r="K21" s="57"/>
      <c r="L21" s="57"/>
      <c r="M21" s="57"/>
      <c r="N21" s="57"/>
    </row>
    <row r="22" spans="1:28" ht="42" customHeight="1">
      <c r="A22" s="432" t="s">
        <v>231</v>
      </c>
      <c r="B22" s="433"/>
      <c r="C22" s="433"/>
      <c r="D22" s="433"/>
      <c r="E22" s="433"/>
      <c r="F22" s="433"/>
      <c r="G22" s="433"/>
      <c r="H22" s="141">
        <v>6</v>
      </c>
      <c r="I22" s="57"/>
      <c r="J22" s="57"/>
      <c r="K22" s="57"/>
      <c r="L22" s="57"/>
      <c r="M22" s="57"/>
      <c r="N22" s="57"/>
      <c r="Q22" s="435" t="s">
        <v>381</v>
      </c>
      <c r="R22" s="435"/>
      <c r="S22" s="435"/>
      <c r="T22" s="436" t="s">
        <v>2304</v>
      </c>
      <c r="U22" s="436"/>
      <c r="V22" s="436"/>
      <c r="W22" s="436"/>
      <c r="X22" s="436"/>
      <c r="Y22" s="436"/>
      <c r="Z22" s="436"/>
      <c r="AA22" s="436"/>
      <c r="AB22" s="436"/>
    </row>
    <row r="23" spans="17:28" ht="15.75" customHeight="1">
      <c r="Q23" s="96"/>
      <c r="R23" s="50"/>
      <c r="S23" s="51"/>
      <c r="T23" s="195" t="s">
        <v>7</v>
      </c>
      <c r="U23" s="196"/>
      <c r="V23" s="196"/>
      <c r="W23" s="196"/>
      <c r="X23" s="196"/>
      <c r="Y23" s="197"/>
      <c r="Z23" s="197"/>
      <c r="AA23" s="197"/>
      <c r="AB23" s="48"/>
    </row>
    <row r="24" spans="11:28" ht="42" customHeight="1">
      <c r="K24" s="119"/>
      <c r="L24" s="119"/>
      <c r="M24" s="119"/>
      <c r="N24" s="120"/>
      <c r="O24" s="120"/>
      <c r="P24" s="120"/>
      <c r="Q24" s="438" t="s">
        <v>9</v>
      </c>
      <c r="R24" s="438"/>
      <c r="S24" s="438"/>
      <c r="T24" s="439" t="s">
        <v>2305</v>
      </c>
      <c r="U24" s="439"/>
      <c r="V24" s="439"/>
      <c r="W24" s="439"/>
      <c r="X24" s="439"/>
      <c r="Y24" s="439"/>
      <c r="Z24" s="439"/>
      <c r="AA24" s="439"/>
      <c r="AB24" s="439"/>
    </row>
    <row r="25" spans="1:29" ht="12" customHeight="1">
      <c r="A25" s="119"/>
      <c r="B25" s="119"/>
      <c r="C25" s="119"/>
      <c r="D25" s="120"/>
      <c r="E25" s="120"/>
      <c r="F25" s="120"/>
      <c r="G25" s="120"/>
      <c r="H25" s="120"/>
      <c r="I25" s="120"/>
      <c r="J25" s="120"/>
      <c r="K25" s="120"/>
      <c r="L25" s="120"/>
      <c r="M25" s="120"/>
      <c r="N25" s="120"/>
      <c r="O25" s="121"/>
      <c r="P25" s="121"/>
      <c r="Q25" s="52"/>
      <c r="R25" s="52"/>
      <c r="S25" s="52"/>
      <c r="T25" s="198" t="s">
        <v>7</v>
      </c>
      <c r="U25" s="196"/>
      <c r="V25" s="196"/>
      <c r="W25" s="196"/>
      <c r="X25" s="196"/>
      <c r="Y25" s="199"/>
      <c r="Z25" s="199"/>
      <c r="AA25" s="199"/>
      <c r="AB25" s="47"/>
      <c r="AC25" s="47"/>
    </row>
    <row r="26" spans="1:29" ht="20.25" customHeight="1">
      <c r="A26" s="120"/>
      <c r="B26" s="120"/>
      <c r="C26" s="120"/>
      <c r="D26" s="120"/>
      <c r="E26" s="121"/>
      <c r="F26" s="121"/>
      <c r="G26" s="121"/>
      <c r="H26" s="131"/>
      <c r="I26" s="122"/>
      <c r="J26" s="122"/>
      <c r="K26" s="120"/>
      <c r="L26" s="120"/>
      <c r="M26" s="120"/>
      <c r="N26" s="120"/>
      <c r="O26" s="120"/>
      <c r="P26" s="120"/>
      <c r="Q26" s="47"/>
      <c r="R26" s="47"/>
      <c r="T26" s="440" t="s">
        <v>2306</v>
      </c>
      <c r="U26" s="440"/>
      <c r="V26" s="440"/>
      <c r="W26" s="430" t="s">
        <v>2307</v>
      </c>
      <c r="X26" s="430"/>
      <c r="Y26" s="430"/>
      <c r="Z26" s="430"/>
      <c r="AA26" s="46" t="s">
        <v>38</v>
      </c>
      <c r="AB26" s="47"/>
      <c r="AC26" s="45"/>
    </row>
    <row r="27" spans="1:29" ht="18.75">
      <c r="A27" s="120"/>
      <c r="B27" s="120"/>
      <c r="C27" s="120"/>
      <c r="D27" s="120"/>
      <c r="E27" s="120"/>
      <c r="F27" s="120"/>
      <c r="G27" s="120"/>
      <c r="H27" s="120"/>
      <c r="I27" s="120"/>
      <c r="J27" s="120"/>
      <c r="K27" s="119"/>
      <c r="L27" s="120"/>
      <c r="M27" s="120"/>
      <c r="N27" s="120"/>
      <c r="O27" s="120"/>
      <c r="P27" s="120"/>
      <c r="Q27" s="46"/>
      <c r="R27" s="46"/>
      <c r="S27" s="46"/>
      <c r="T27" s="437" t="s">
        <v>112</v>
      </c>
      <c r="U27" s="437"/>
      <c r="V27" s="437"/>
      <c r="W27" s="102"/>
      <c r="X27" s="157" t="s">
        <v>39</v>
      </c>
      <c r="Y27" s="53"/>
      <c r="Z27" s="47"/>
      <c r="AA27" s="47"/>
      <c r="AB27" s="47"/>
      <c r="AC27" s="45"/>
    </row>
    <row r="28" spans="1:29" ht="18.75">
      <c r="A28" s="119"/>
      <c r="B28" s="120"/>
      <c r="C28" s="120"/>
      <c r="D28" s="120"/>
      <c r="E28" s="120"/>
      <c r="F28" s="120"/>
      <c r="G28" s="120"/>
      <c r="H28" s="120"/>
      <c r="I28" s="120"/>
      <c r="J28" s="123"/>
      <c r="K28" s="119"/>
      <c r="L28" s="120"/>
      <c r="M28" s="120"/>
      <c r="N28" s="120"/>
      <c r="O28" s="120"/>
      <c r="P28" s="120"/>
      <c r="Q28" s="124"/>
      <c r="R28" s="124"/>
      <c r="S28" s="123"/>
      <c r="T28" s="125"/>
      <c r="U28" s="125"/>
      <c r="V28" s="125"/>
      <c r="W28" s="125"/>
      <c r="X28" s="126"/>
      <c r="Y28" s="126"/>
      <c r="Z28" s="120"/>
      <c r="AA28" s="127"/>
      <c r="AC28" s="45"/>
    </row>
    <row r="29" spans="1:29" ht="29.25" customHeight="1">
      <c r="A29" s="119"/>
      <c r="B29" s="120"/>
      <c r="C29" s="120"/>
      <c r="D29" s="120"/>
      <c r="E29" s="120"/>
      <c r="F29" s="120"/>
      <c r="G29" s="128"/>
      <c r="H29" s="120"/>
      <c r="I29" s="120"/>
      <c r="J29" s="123"/>
      <c r="K29" s="120"/>
      <c r="L29" s="120"/>
      <c r="M29" s="120"/>
      <c r="N29" s="120"/>
      <c r="O29" s="126"/>
      <c r="P29" s="126"/>
      <c r="Q29" s="126"/>
      <c r="R29" s="126"/>
      <c r="S29" s="131"/>
      <c r="T29" s="120"/>
      <c r="U29" s="126"/>
      <c r="V29" s="131"/>
      <c r="W29" s="131"/>
      <c r="X29" s="123"/>
      <c r="Y29" s="46"/>
      <c r="AB29" s="45"/>
      <c r="AC29" s="45"/>
    </row>
    <row r="30" spans="1:29" ht="18.75">
      <c r="A30" s="120"/>
      <c r="B30" s="120"/>
      <c r="C30" s="120"/>
      <c r="D30" s="120"/>
      <c r="E30" s="126"/>
      <c r="F30" s="126"/>
      <c r="G30" s="126"/>
      <c r="H30" s="131"/>
      <c r="I30" s="120"/>
      <c r="J30" s="126"/>
      <c r="K30" s="124"/>
      <c r="L30" s="124"/>
      <c r="M30" s="123"/>
      <c r="N30" s="125"/>
      <c r="O30" s="125"/>
      <c r="P30" s="125"/>
      <c r="Q30" s="125"/>
      <c r="R30" s="126"/>
      <c r="S30" s="126"/>
      <c r="T30" s="120"/>
      <c r="U30" s="123"/>
      <c r="V30" s="131"/>
      <c r="W30" s="131"/>
      <c r="X30" s="123"/>
      <c r="Y30" s="46"/>
      <c r="Z30" s="131"/>
      <c r="AB30" s="45"/>
      <c r="AC30" s="45"/>
    </row>
    <row r="31" spans="1:29" ht="18.75">
      <c r="A31" s="124"/>
      <c r="B31" s="124"/>
      <c r="C31" s="123"/>
      <c r="D31" s="125"/>
      <c r="E31" s="125"/>
      <c r="F31" s="125"/>
      <c r="G31" s="125"/>
      <c r="H31" s="126"/>
      <c r="I31" s="120"/>
      <c r="J31" s="123"/>
      <c r="K31" s="131"/>
      <c r="X31" s="127"/>
      <c r="Y31" s="45"/>
      <c r="AB31" s="45"/>
      <c r="AC31" s="45"/>
    </row>
    <row r="32" spans="1:11" ht="12.75">
      <c r="A32" s="131"/>
      <c r="B32" s="131"/>
      <c r="C32" s="131"/>
      <c r="D32" s="131"/>
      <c r="E32" s="131"/>
      <c r="F32" s="131"/>
      <c r="G32" s="131"/>
      <c r="H32" s="131"/>
      <c r="I32" s="131"/>
      <c r="J32" s="131"/>
      <c r="K32" s="131"/>
    </row>
  </sheetData>
  <sheetProtection/>
  <mergeCells count="46">
    <mergeCell ref="T27:V27"/>
    <mergeCell ref="H2:V2"/>
    <mergeCell ref="A4:I4"/>
    <mergeCell ref="A19:G19"/>
    <mergeCell ref="S19:W19"/>
    <mergeCell ref="A20:G20"/>
    <mergeCell ref="A18:G18"/>
    <mergeCell ref="Q24:S24"/>
    <mergeCell ref="T24:AB24"/>
    <mergeCell ref="T26:V26"/>
    <mergeCell ref="W26:Z26"/>
    <mergeCell ref="A16:G16"/>
    <mergeCell ref="S16:W16"/>
    <mergeCell ref="A17:G17"/>
    <mergeCell ref="S17:W17"/>
    <mergeCell ref="S20:Z20"/>
    <mergeCell ref="A21:G21"/>
    <mergeCell ref="A22:G22"/>
    <mergeCell ref="Q22:S22"/>
    <mergeCell ref="T22:AB22"/>
    <mergeCell ref="S18:W18"/>
    <mergeCell ref="I13:I15"/>
    <mergeCell ref="J13:M13"/>
    <mergeCell ref="N13:N15"/>
    <mergeCell ref="J14:J15"/>
    <mergeCell ref="K14:L14"/>
    <mergeCell ref="M14:M15"/>
    <mergeCell ref="A13:G15"/>
    <mergeCell ref="H13:H15"/>
    <mergeCell ref="A7:G7"/>
    <mergeCell ref="U7:W7"/>
    <mergeCell ref="A8:G8"/>
    <mergeCell ref="S8:T9"/>
    <mergeCell ref="U8:W8"/>
    <mergeCell ref="A9:G9"/>
    <mergeCell ref="U9:W9"/>
    <mergeCell ref="A11:N11"/>
    <mergeCell ref="A3:I3"/>
    <mergeCell ref="A5:G5"/>
    <mergeCell ref="P5:W5"/>
    <mergeCell ref="A6:G6"/>
    <mergeCell ref="A12:N12"/>
    <mergeCell ref="P4:X4"/>
    <mergeCell ref="P6:R9"/>
    <mergeCell ref="S6:T7"/>
    <mergeCell ref="U6:W6"/>
  </mergeCells>
  <printOptions/>
  <pageMargins left="0.7480314960629921" right="0.1968503937007874" top="0.7874015748031497" bottom="0.1968503937007874" header="0.31496062992125984" footer="0.11811023622047245"/>
  <pageSetup horizontalDpi="600" verticalDpi="600" orientation="landscape" paperSize="9" scale="48" r:id="rId2"/>
  <ignoredErrors>
    <ignoredError sqref="H20 H17" numberStoredAsText="1"/>
  </ignoredErrors>
  <drawing r:id="rId1"/>
</worksheet>
</file>

<file path=xl/worksheets/sheet6.xml><?xml version="1.0" encoding="utf-8"?>
<worksheet xmlns="http://schemas.openxmlformats.org/spreadsheetml/2006/main" xmlns:r="http://schemas.openxmlformats.org/officeDocument/2006/relationships">
  <sheetPr>
    <tabColor indexed="26"/>
    <pageSetUpPr fitToPage="1"/>
  </sheetPr>
  <dimension ref="A2:AR144"/>
  <sheetViews>
    <sheetView zoomScale="60" zoomScaleNormal="60" zoomScaleSheetLayoutView="50" zoomScalePageLayoutView="0" workbookViewId="0" topLeftCell="A79">
      <selection activeCell="D9" sqref="D9"/>
    </sheetView>
  </sheetViews>
  <sheetFormatPr defaultColWidth="9.140625" defaultRowHeight="12.75"/>
  <cols>
    <col min="1" max="1" width="4.28125" style="129" customWidth="1"/>
    <col min="2" max="2" width="43.8515625" style="129" customWidth="1"/>
    <col min="3" max="3" width="4.421875" style="129" customWidth="1"/>
    <col min="4" max="4" width="12.8515625" style="48" customWidth="1"/>
    <col min="5" max="25" width="10.7109375" style="129" customWidth="1"/>
    <col min="26" max="26" width="12.140625" style="129" customWidth="1"/>
    <col min="27" max="27" width="12.00390625" style="129" customWidth="1"/>
    <col min="28" max="28" width="21.28125" style="129" customWidth="1"/>
    <col min="29" max="31" width="10.7109375" style="129" customWidth="1"/>
    <col min="32" max="32" width="13.7109375" style="129" customWidth="1"/>
    <col min="33" max="37" width="10.7109375" style="129" customWidth="1"/>
    <col min="38" max="43" width="9.140625" style="129" customWidth="1"/>
    <col min="44" max="44" width="12.28125" style="129" customWidth="1"/>
    <col min="45" max="16384" width="9.140625" style="129" customWidth="1"/>
  </cols>
  <sheetData>
    <row r="1" ht="6" customHeight="1"/>
    <row r="2" spans="1:37" ht="15" customHeight="1">
      <c r="A2" s="107" t="s">
        <v>36</v>
      </c>
      <c r="B2" s="107"/>
      <c r="C2" s="107"/>
      <c r="D2" s="107"/>
      <c r="E2" s="107"/>
      <c r="F2" s="107"/>
      <c r="G2" s="108"/>
      <c r="H2" s="108"/>
      <c r="I2" s="331" t="str">
        <f>IF('Титул ф.8'!D22=0," ",'Титул ф.8'!D22)</f>
        <v>Нижегородский областной суд </v>
      </c>
      <c r="J2" s="332"/>
      <c r="K2" s="332"/>
      <c r="L2" s="332"/>
      <c r="M2" s="332"/>
      <c r="N2" s="332"/>
      <c r="O2" s="332"/>
      <c r="P2" s="332"/>
      <c r="Q2" s="332"/>
      <c r="R2" s="332"/>
      <c r="S2" s="332"/>
      <c r="T2" s="332"/>
      <c r="U2" s="332"/>
      <c r="V2" s="332"/>
      <c r="W2" s="332"/>
      <c r="X2" s="333"/>
      <c r="Y2" s="109"/>
      <c r="Z2" s="109"/>
      <c r="AA2" s="109"/>
      <c r="AB2" s="109"/>
      <c r="AC2" s="109"/>
      <c r="AD2" s="48"/>
      <c r="AE2" s="48"/>
      <c r="AF2" s="48"/>
      <c r="AG2" s="48"/>
      <c r="AH2" s="48"/>
      <c r="AI2" s="48"/>
      <c r="AJ2" s="48"/>
      <c r="AK2" s="48"/>
    </row>
    <row r="3" spans="1:37" ht="57.75" customHeight="1">
      <c r="A3" s="334" t="s">
        <v>734</v>
      </c>
      <c r="B3" s="334"/>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47"/>
      <c r="AG3" s="47"/>
      <c r="AH3" s="47"/>
      <c r="AI3" s="47"/>
      <c r="AJ3" s="47"/>
      <c r="AK3" s="47"/>
    </row>
    <row r="4" spans="1:37" ht="28.5" customHeight="1">
      <c r="A4" s="335" t="s">
        <v>733</v>
      </c>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row>
    <row r="5" spans="1:44" ht="138" customHeight="1">
      <c r="A5" s="336" t="s">
        <v>609</v>
      </c>
      <c r="B5" s="336"/>
      <c r="C5" s="346" t="s">
        <v>149</v>
      </c>
      <c r="D5" s="374" t="s">
        <v>290</v>
      </c>
      <c r="E5" s="325" t="s">
        <v>137</v>
      </c>
      <c r="F5" s="325"/>
      <c r="G5" s="325"/>
      <c r="H5" s="325"/>
      <c r="I5" s="325"/>
      <c r="J5" s="325"/>
      <c r="K5" s="325"/>
      <c r="L5" s="325" t="s">
        <v>138</v>
      </c>
      <c r="M5" s="325"/>
      <c r="N5" s="325"/>
      <c r="O5" s="325"/>
      <c r="P5" s="325"/>
      <c r="Q5" s="325"/>
      <c r="R5" s="325"/>
      <c r="S5" s="319" t="s">
        <v>150</v>
      </c>
      <c r="T5" s="319" t="s">
        <v>151</v>
      </c>
      <c r="U5" s="325" t="s">
        <v>274</v>
      </c>
      <c r="V5" s="325"/>
      <c r="W5" s="325" t="s">
        <v>275</v>
      </c>
      <c r="X5" s="325"/>
      <c r="Y5" s="325" t="s">
        <v>314</v>
      </c>
      <c r="Z5" s="325"/>
      <c r="AA5" s="325" t="s">
        <v>276</v>
      </c>
      <c r="AB5" s="325"/>
      <c r="AC5" s="329" t="s">
        <v>259</v>
      </c>
      <c r="AD5" s="326" t="s">
        <v>297</v>
      </c>
      <c r="AE5" s="327"/>
      <c r="AF5" s="327"/>
      <c r="AG5" s="327"/>
      <c r="AH5" s="327"/>
      <c r="AI5" s="327"/>
      <c r="AJ5" s="319" t="s">
        <v>66</v>
      </c>
      <c r="AK5" s="338" t="s">
        <v>730</v>
      </c>
      <c r="AL5" s="338"/>
      <c r="AM5" s="338"/>
      <c r="AN5" s="338"/>
      <c r="AO5" s="338"/>
      <c r="AP5" s="338"/>
      <c r="AQ5" s="338"/>
      <c r="AR5" s="338"/>
    </row>
    <row r="6" spans="1:44" ht="48" customHeight="1">
      <c r="A6" s="336"/>
      <c r="B6" s="336"/>
      <c r="C6" s="346"/>
      <c r="D6" s="375"/>
      <c r="E6" s="319" t="s">
        <v>153</v>
      </c>
      <c r="F6" s="325" t="s">
        <v>278</v>
      </c>
      <c r="G6" s="325"/>
      <c r="H6" s="319" t="s">
        <v>279</v>
      </c>
      <c r="I6" s="319" t="s">
        <v>154</v>
      </c>
      <c r="J6" s="319" t="s">
        <v>280</v>
      </c>
      <c r="K6" s="322" t="s">
        <v>281</v>
      </c>
      <c r="L6" s="326" t="s">
        <v>55</v>
      </c>
      <c r="M6" s="327"/>
      <c r="N6" s="350"/>
      <c r="O6" s="351" t="s">
        <v>323</v>
      </c>
      <c r="P6" s="352"/>
      <c r="Q6" s="319" t="s">
        <v>155</v>
      </c>
      <c r="R6" s="322" t="s">
        <v>232</v>
      </c>
      <c r="S6" s="320"/>
      <c r="T6" s="320"/>
      <c r="U6" s="319" t="s">
        <v>56</v>
      </c>
      <c r="V6" s="319" t="s">
        <v>57</v>
      </c>
      <c r="W6" s="319" t="s">
        <v>156</v>
      </c>
      <c r="X6" s="319" t="s">
        <v>57</v>
      </c>
      <c r="Y6" s="319" t="s">
        <v>157</v>
      </c>
      <c r="Z6" s="319" t="s">
        <v>57</v>
      </c>
      <c r="AA6" s="329" t="s">
        <v>312</v>
      </c>
      <c r="AB6" s="329" t="s">
        <v>313</v>
      </c>
      <c r="AC6" s="337"/>
      <c r="AD6" s="319" t="s">
        <v>282</v>
      </c>
      <c r="AE6" s="319" t="s">
        <v>283</v>
      </c>
      <c r="AF6" s="319" t="s">
        <v>284</v>
      </c>
      <c r="AG6" s="319" t="s">
        <v>285</v>
      </c>
      <c r="AH6" s="319" t="s">
        <v>158</v>
      </c>
      <c r="AI6" s="319" t="s">
        <v>159</v>
      </c>
      <c r="AJ6" s="320"/>
      <c r="AK6" s="321" t="s">
        <v>383</v>
      </c>
      <c r="AL6" s="321"/>
      <c r="AM6" s="322" t="s">
        <v>287</v>
      </c>
      <c r="AN6" s="323" t="s">
        <v>242</v>
      </c>
      <c r="AO6" s="323" t="s">
        <v>4</v>
      </c>
      <c r="AP6" s="323" t="s">
        <v>5</v>
      </c>
      <c r="AQ6" s="323" t="s">
        <v>6</v>
      </c>
      <c r="AR6" s="319" t="s">
        <v>152</v>
      </c>
    </row>
    <row r="7" spans="1:44" ht="148.5" customHeight="1">
      <c r="A7" s="336"/>
      <c r="B7" s="336"/>
      <c r="C7" s="346"/>
      <c r="D7" s="376"/>
      <c r="E7" s="328"/>
      <c r="F7" s="110" t="s">
        <v>160</v>
      </c>
      <c r="G7" s="110" t="s">
        <v>161</v>
      </c>
      <c r="H7" s="328"/>
      <c r="I7" s="328"/>
      <c r="J7" s="328"/>
      <c r="K7" s="322"/>
      <c r="L7" s="110" t="s">
        <v>127</v>
      </c>
      <c r="M7" s="110" t="s">
        <v>162</v>
      </c>
      <c r="N7" s="110" t="s">
        <v>181</v>
      </c>
      <c r="O7" s="180" t="s">
        <v>163</v>
      </c>
      <c r="P7" s="110" t="s">
        <v>181</v>
      </c>
      <c r="Q7" s="328"/>
      <c r="R7" s="322"/>
      <c r="S7" s="328"/>
      <c r="T7" s="328"/>
      <c r="U7" s="328"/>
      <c r="V7" s="328"/>
      <c r="W7" s="328"/>
      <c r="X7" s="328"/>
      <c r="Y7" s="328"/>
      <c r="Z7" s="328"/>
      <c r="AA7" s="330"/>
      <c r="AB7" s="330"/>
      <c r="AC7" s="330"/>
      <c r="AD7" s="328"/>
      <c r="AE7" s="328"/>
      <c r="AF7" s="328"/>
      <c r="AG7" s="328"/>
      <c r="AH7" s="328"/>
      <c r="AI7" s="328"/>
      <c r="AJ7" s="328"/>
      <c r="AK7" s="182" t="s">
        <v>288</v>
      </c>
      <c r="AL7" s="182" t="s">
        <v>289</v>
      </c>
      <c r="AM7" s="322"/>
      <c r="AN7" s="323"/>
      <c r="AO7" s="323"/>
      <c r="AP7" s="323"/>
      <c r="AQ7" s="324"/>
      <c r="AR7" s="320"/>
    </row>
    <row r="8" spans="1:44" ht="17.25" customHeight="1">
      <c r="A8" s="443" t="s">
        <v>94</v>
      </c>
      <c r="B8" s="444"/>
      <c r="C8" s="207"/>
      <c r="D8" s="205">
        <v>1</v>
      </c>
      <c r="E8" s="205">
        <v>2</v>
      </c>
      <c r="F8" s="205">
        <v>3</v>
      </c>
      <c r="G8" s="205">
        <v>4</v>
      </c>
      <c r="H8" s="205">
        <v>5</v>
      </c>
      <c r="I8" s="205">
        <v>6</v>
      </c>
      <c r="J8" s="205">
        <v>7</v>
      </c>
      <c r="K8" s="205">
        <v>8</v>
      </c>
      <c r="L8" s="205">
        <v>9</v>
      </c>
      <c r="M8" s="205">
        <v>10</v>
      </c>
      <c r="N8" s="205">
        <v>11</v>
      </c>
      <c r="O8" s="205">
        <v>12</v>
      </c>
      <c r="P8" s="205">
        <v>13</v>
      </c>
      <c r="Q8" s="205">
        <v>14</v>
      </c>
      <c r="R8" s="205">
        <v>15</v>
      </c>
      <c r="S8" s="205">
        <v>16</v>
      </c>
      <c r="T8" s="205">
        <v>17</v>
      </c>
      <c r="U8" s="205">
        <v>18</v>
      </c>
      <c r="V8" s="205">
        <v>19</v>
      </c>
      <c r="W8" s="205">
        <v>20</v>
      </c>
      <c r="X8" s="205">
        <v>21</v>
      </c>
      <c r="Y8" s="205">
        <v>22</v>
      </c>
      <c r="Z8" s="205">
        <v>23</v>
      </c>
      <c r="AA8" s="205">
        <v>24</v>
      </c>
      <c r="AB8" s="205">
        <v>25</v>
      </c>
      <c r="AC8" s="205">
        <v>26</v>
      </c>
      <c r="AD8" s="205">
        <v>27</v>
      </c>
      <c r="AE8" s="205">
        <v>28</v>
      </c>
      <c r="AF8" s="205">
        <v>29</v>
      </c>
      <c r="AG8" s="205">
        <v>30</v>
      </c>
      <c r="AH8" s="205">
        <v>31</v>
      </c>
      <c r="AI8" s="205">
        <v>32</v>
      </c>
      <c r="AJ8" s="205">
        <v>33</v>
      </c>
      <c r="AK8" s="205">
        <v>34</v>
      </c>
      <c r="AL8" s="205">
        <v>35</v>
      </c>
      <c r="AM8" s="205">
        <v>36</v>
      </c>
      <c r="AN8" s="205">
        <v>37</v>
      </c>
      <c r="AO8" s="205">
        <v>38</v>
      </c>
      <c r="AP8" s="205">
        <v>39</v>
      </c>
      <c r="AQ8" s="205">
        <v>40</v>
      </c>
      <c r="AR8" s="205">
        <v>41</v>
      </c>
    </row>
    <row r="9" spans="1:44" ht="120" customHeight="1">
      <c r="A9" s="445" t="s">
        <v>715</v>
      </c>
      <c r="B9" s="445"/>
      <c r="C9" s="211" t="s">
        <v>164</v>
      </c>
      <c r="D9" s="206"/>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row>
    <row r="10" spans="1:44" ht="30" customHeight="1">
      <c r="A10" s="446" t="s">
        <v>388</v>
      </c>
      <c r="B10" s="208" t="s">
        <v>389</v>
      </c>
      <c r="C10" s="211" t="s">
        <v>165</v>
      </c>
      <c r="D10" s="206"/>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row>
    <row r="11" spans="1:44" ht="30" customHeight="1">
      <c r="A11" s="446"/>
      <c r="B11" s="208" t="s">
        <v>390</v>
      </c>
      <c r="C11" s="211" t="s">
        <v>166</v>
      </c>
      <c r="D11" s="206"/>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row>
    <row r="12" spans="1:44" ht="30" customHeight="1">
      <c r="A12" s="446"/>
      <c r="B12" s="208" t="s">
        <v>391</v>
      </c>
      <c r="C12" s="211" t="s">
        <v>168</v>
      </c>
      <c r="D12" s="206"/>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row>
    <row r="13" spans="1:44" ht="30" customHeight="1">
      <c r="A13" s="446"/>
      <c r="B13" s="208" t="s">
        <v>392</v>
      </c>
      <c r="C13" s="211" t="s">
        <v>169</v>
      </c>
      <c r="D13" s="206"/>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row>
    <row r="14" spans="1:44" ht="30" customHeight="1">
      <c r="A14" s="446"/>
      <c r="B14" s="208" t="s">
        <v>393</v>
      </c>
      <c r="C14" s="211" t="s">
        <v>171</v>
      </c>
      <c r="D14" s="206"/>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row>
    <row r="15" spans="1:44" ht="30" customHeight="1">
      <c r="A15" s="446"/>
      <c r="B15" s="208" t="s">
        <v>394</v>
      </c>
      <c r="C15" s="211" t="s">
        <v>173</v>
      </c>
      <c r="D15" s="206"/>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row>
    <row r="16" spans="1:44" ht="30" customHeight="1">
      <c r="A16" s="446"/>
      <c r="B16" s="208" t="s">
        <v>395</v>
      </c>
      <c r="C16" s="211" t="s">
        <v>175</v>
      </c>
      <c r="D16" s="206"/>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row>
    <row r="17" spans="1:44" ht="30" customHeight="1">
      <c r="A17" s="446"/>
      <c r="B17" s="208" t="s">
        <v>396</v>
      </c>
      <c r="C17" s="211" t="s">
        <v>176</v>
      </c>
      <c r="D17" s="206"/>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row>
    <row r="18" spans="1:44" ht="30" customHeight="1">
      <c r="A18" s="446"/>
      <c r="B18" s="208" t="s">
        <v>397</v>
      </c>
      <c r="C18" s="211" t="s">
        <v>398</v>
      </c>
      <c r="D18" s="206"/>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row>
    <row r="19" spans="1:44" ht="30" customHeight="1">
      <c r="A19" s="446"/>
      <c r="B19" s="208" t="s">
        <v>399</v>
      </c>
      <c r="C19" s="211" t="s">
        <v>178</v>
      </c>
      <c r="D19" s="206"/>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row>
    <row r="20" spans="1:44" ht="30" customHeight="1">
      <c r="A20" s="446"/>
      <c r="B20" s="208" t="s">
        <v>400</v>
      </c>
      <c r="C20" s="211" t="s">
        <v>401</v>
      </c>
      <c r="D20" s="206"/>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row>
    <row r="21" spans="1:44" ht="30" customHeight="1">
      <c r="A21" s="446"/>
      <c r="B21" s="208" t="s">
        <v>402</v>
      </c>
      <c r="C21" s="211" t="s">
        <v>403</v>
      </c>
      <c r="D21" s="206"/>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row>
    <row r="22" spans="1:44" ht="30" customHeight="1">
      <c r="A22" s="446"/>
      <c r="B22" s="208" t="s">
        <v>404</v>
      </c>
      <c r="C22" s="211" t="s">
        <v>405</v>
      </c>
      <c r="D22" s="206"/>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row>
    <row r="23" spans="1:44" ht="59.25" customHeight="1">
      <c r="A23" s="446"/>
      <c r="B23" s="212" t="s">
        <v>716</v>
      </c>
      <c r="C23" s="211" t="s">
        <v>406</v>
      </c>
      <c r="D23" s="206"/>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row>
    <row r="24" spans="1:44" ht="30" customHeight="1">
      <c r="A24" s="446" t="s">
        <v>407</v>
      </c>
      <c r="B24" s="208" t="s">
        <v>408</v>
      </c>
      <c r="C24" s="211" t="s">
        <v>409</v>
      </c>
      <c r="D24" s="206"/>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row>
    <row r="25" spans="1:44" ht="30" customHeight="1">
      <c r="A25" s="446"/>
      <c r="B25" s="208" t="s">
        <v>410</v>
      </c>
      <c r="C25" s="211" t="s">
        <v>411</v>
      </c>
      <c r="D25" s="206"/>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row>
    <row r="26" spans="1:44" ht="30" customHeight="1">
      <c r="A26" s="446"/>
      <c r="B26" s="208" t="s">
        <v>412</v>
      </c>
      <c r="C26" s="211" t="s">
        <v>413</v>
      </c>
      <c r="D26" s="206"/>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row>
    <row r="27" spans="1:44" ht="30" customHeight="1">
      <c r="A27" s="446"/>
      <c r="B27" s="208" t="s">
        <v>414</v>
      </c>
      <c r="C27" s="211" t="s">
        <v>415</v>
      </c>
      <c r="D27" s="206"/>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row>
    <row r="28" spans="1:44" ht="30" customHeight="1">
      <c r="A28" s="446"/>
      <c r="B28" s="208" t="s">
        <v>416</v>
      </c>
      <c r="C28" s="211" t="s">
        <v>417</v>
      </c>
      <c r="D28" s="206"/>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row>
    <row r="29" spans="1:44" ht="30" customHeight="1">
      <c r="A29" s="446"/>
      <c r="B29" s="208" t="s">
        <v>418</v>
      </c>
      <c r="C29" s="211" t="s">
        <v>419</v>
      </c>
      <c r="D29" s="206"/>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row>
    <row r="30" spans="1:44" ht="30" customHeight="1">
      <c r="A30" s="446"/>
      <c r="B30" s="208" t="s">
        <v>420</v>
      </c>
      <c r="C30" s="211" t="s">
        <v>421</v>
      </c>
      <c r="D30" s="206"/>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row>
    <row r="31" spans="1:44" ht="30" customHeight="1">
      <c r="A31" s="446"/>
      <c r="B31" s="208" t="s">
        <v>422</v>
      </c>
      <c r="C31" s="211" t="s">
        <v>423</v>
      </c>
      <c r="D31" s="206"/>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row>
    <row r="32" spans="1:44" ht="30" customHeight="1">
      <c r="A32" s="446"/>
      <c r="B32" s="208" t="s">
        <v>424</v>
      </c>
      <c r="C32" s="211" t="s">
        <v>425</v>
      </c>
      <c r="D32" s="206"/>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row>
    <row r="33" spans="1:44" ht="61.5" customHeight="1">
      <c r="A33" s="446"/>
      <c r="B33" s="212" t="s">
        <v>717</v>
      </c>
      <c r="C33" s="211" t="s">
        <v>426</v>
      </c>
      <c r="D33" s="206"/>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row>
    <row r="34" spans="1:44" ht="30" customHeight="1">
      <c r="A34" s="446" t="s">
        <v>427</v>
      </c>
      <c r="B34" s="208" t="s">
        <v>428</v>
      </c>
      <c r="C34" s="211" t="s">
        <v>429</v>
      </c>
      <c r="D34" s="206"/>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row>
    <row r="35" spans="1:44" ht="30" customHeight="1">
      <c r="A35" s="446"/>
      <c r="B35" s="208" t="s">
        <v>430</v>
      </c>
      <c r="C35" s="211" t="s">
        <v>431</v>
      </c>
      <c r="D35" s="206"/>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row>
    <row r="36" spans="1:44" ht="30" customHeight="1">
      <c r="A36" s="446"/>
      <c r="B36" s="208" t="s">
        <v>432</v>
      </c>
      <c r="C36" s="211" t="s">
        <v>433</v>
      </c>
      <c r="D36" s="206"/>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3"/>
      <c r="AQ36" s="163"/>
      <c r="AR36" s="163"/>
    </row>
    <row r="37" spans="1:44" ht="30" customHeight="1">
      <c r="A37" s="446"/>
      <c r="B37" s="208" t="s">
        <v>434</v>
      </c>
      <c r="C37" s="211" t="s">
        <v>435</v>
      </c>
      <c r="D37" s="206"/>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3"/>
    </row>
    <row r="38" spans="1:44" ht="30" customHeight="1">
      <c r="A38" s="446"/>
      <c r="B38" s="208" t="s">
        <v>436</v>
      </c>
      <c r="C38" s="211" t="s">
        <v>437</v>
      </c>
      <c r="D38" s="206"/>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row>
    <row r="39" spans="1:44" ht="30" customHeight="1">
      <c r="A39" s="446"/>
      <c r="B39" s="208" t="s">
        <v>438</v>
      </c>
      <c r="C39" s="211" t="s">
        <v>439</v>
      </c>
      <c r="D39" s="206"/>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AR39" s="163"/>
    </row>
    <row r="40" spans="1:44" ht="30" customHeight="1">
      <c r="A40" s="446"/>
      <c r="B40" s="208" t="s">
        <v>440</v>
      </c>
      <c r="C40" s="211" t="s">
        <v>441</v>
      </c>
      <c r="D40" s="206"/>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row>
    <row r="41" spans="1:44" ht="30" customHeight="1">
      <c r="A41" s="446"/>
      <c r="B41" s="208" t="s">
        <v>442</v>
      </c>
      <c r="C41" s="211" t="s">
        <v>443</v>
      </c>
      <c r="D41" s="206"/>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63"/>
      <c r="AO41" s="163"/>
      <c r="AP41" s="163"/>
      <c r="AQ41" s="163"/>
      <c r="AR41" s="163"/>
    </row>
    <row r="42" spans="1:44" ht="30" customHeight="1">
      <c r="A42" s="446"/>
      <c r="B42" s="208" t="s">
        <v>444</v>
      </c>
      <c r="C42" s="211" t="s">
        <v>445</v>
      </c>
      <c r="D42" s="206"/>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63"/>
      <c r="AO42" s="163"/>
      <c r="AP42" s="163"/>
      <c r="AQ42" s="163"/>
      <c r="AR42" s="163"/>
    </row>
    <row r="43" spans="1:44" ht="30" customHeight="1">
      <c r="A43" s="446"/>
      <c r="B43" s="208" t="s">
        <v>446</v>
      </c>
      <c r="C43" s="211" t="s">
        <v>447</v>
      </c>
      <c r="D43" s="206"/>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row>
    <row r="44" spans="1:44" ht="30" customHeight="1">
      <c r="A44" s="446"/>
      <c r="B44" s="208" t="s">
        <v>448</v>
      </c>
      <c r="C44" s="211" t="s">
        <v>449</v>
      </c>
      <c r="D44" s="206"/>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row>
    <row r="45" spans="1:44" ht="62.25" customHeight="1">
      <c r="A45" s="446"/>
      <c r="B45" s="212" t="s">
        <v>718</v>
      </c>
      <c r="C45" s="211" t="s">
        <v>450</v>
      </c>
      <c r="D45" s="206"/>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row>
    <row r="46" spans="1:44" ht="30" customHeight="1">
      <c r="A46" s="446" t="s">
        <v>451</v>
      </c>
      <c r="B46" s="208" t="s">
        <v>452</v>
      </c>
      <c r="C46" s="211" t="s">
        <v>453</v>
      </c>
      <c r="D46" s="206"/>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row>
    <row r="47" spans="1:44" ht="30" customHeight="1">
      <c r="A47" s="446"/>
      <c r="B47" s="208" t="s">
        <v>454</v>
      </c>
      <c r="C47" s="211" t="s">
        <v>455</v>
      </c>
      <c r="D47" s="206"/>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row>
    <row r="48" spans="1:44" ht="30" customHeight="1">
      <c r="A48" s="446"/>
      <c r="B48" s="208" t="s">
        <v>456</v>
      </c>
      <c r="C48" s="211" t="s">
        <v>457</v>
      </c>
      <c r="D48" s="206"/>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row>
    <row r="49" spans="1:44" ht="30" customHeight="1">
      <c r="A49" s="446"/>
      <c r="B49" s="208" t="s">
        <v>458</v>
      </c>
      <c r="C49" s="211" t="s">
        <v>459</v>
      </c>
      <c r="D49" s="206"/>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row>
    <row r="50" spans="1:44" ht="30" customHeight="1">
      <c r="A50" s="446"/>
      <c r="B50" s="208" t="s">
        <v>460</v>
      </c>
      <c r="C50" s="211" t="s">
        <v>461</v>
      </c>
      <c r="D50" s="206"/>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row>
    <row r="51" spans="1:44" ht="30" customHeight="1">
      <c r="A51" s="446"/>
      <c r="B51" s="208" t="s">
        <v>462</v>
      </c>
      <c r="C51" s="211" t="s">
        <v>463</v>
      </c>
      <c r="D51" s="206"/>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163"/>
      <c r="AO51" s="163"/>
      <c r="AP51" s="163"/>
      <c r="AQ51" s="163"/>
      <c r="AR51" s="163"/>
    </row>
    <row r="52" spans="1:44" ht="30" customHeight="1">
      <c r="A52" s="446"/>
      <c r="B52" s="208" t="s">
        <v>464</v>
      </c>
      <c r="C52" s="211" t="s">
        <v>465</v>
      </c>
      <c r="D52" s="206"/>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163"/>
      <c r="AN52" s="163"/>
      <c r="AO52" s="163"/>
      <c r="AP52" s="163"/>
      <c r="AQ52" s="163"/>
      <c r="AR52" s="163"/>
    </row>
    <row r="53" spans="1:44" ht="30" customHeight="1">
      <c r="A53" s="446"/>
      <c r="B53" s="208" t="s">
        <v>466</v>
      </c>
      <c r="C53" s="211" t="s">
        <v>467</v>
      </c>
      <c r="D53" s="206"/>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3"/>
      <c r="AQ53" s="163"/>
      <c r="AR53" s="163"/>
    </row>
    <row r="54" spans="1:44" ht="56.25" customHeight="1">
      <c r="A54" s="446"/>
      <c r="B54" s="212" t="s">
        <v>719</v>
      </c>
      <c r="C54" s="211" t="s">
        <v>468</v>
      </c>
      <c r="D54" s="206"/>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3"/>
      <c r="AR54" s="163"/>
    </row>
    <row r="55" spans="1:44" ht="30" customHeight="1">
      <c r="A55" s="446" t="s">
        <v>469</v>
      </c>
      <c r="B55" s="208" t="s">
        <v>470</v>
      </c>
      <c r="C55" s="211" t="s">
        <v>471</v>
      </c>
      <c r="D55" s="206"/>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63"/>
      <c r="AN55" s="163"/>
      <c r="AO55" s="163"/>
      <c r="AP55" s="163"/>
      <c r="AQ55" s="163"/>
      <c r="AR55" s="163"/>
    </row>
    <row r="56" spans="1:44" ht="30" customHeight="1">
      <c r="A56" s="446"/>
      <c r="B56" s="208" t="s">
        <v>472</v>
      </c>
      <c r="C56" s="211" t="s">
        <v>473</v>
      </c>
      <c r="D56" s="206"/>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c r="AM56" s="163"/>
      <c r="AN56" s="163"/>
      <c r="AO56" s="163"/>
      <c r="AP56" s="163"/>
      <c r="AQ56" s="163"/>
      <c r="AR56" s="163"/>
    </row>
    <row r="57" spans="1:44" ht="30" customHeight="1">
      <c r="A57" s="446"/>
      <c r="B57" s="208" t="s">
        <v>474</v>
      </c>
      <c r="C57" s="211" t="s">
        <v>475</v>
      </c>
      <c r="D57" s="206"/>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63"/>
      <c r="AO57" s="163"/>
      <c r="AP57" s="163"/>
      <c r="AQ57" s="163"/>
      <c r="AR57" s="163"/>
    </row>
    <row r="58" spans="1:44" ht="30" customHeight="1">
      <c r="A58" s="446"/>
      <c r="B58" s="208" t="s">
        <v>476</v>
      </c>
      <c r="C58" s="211" t="s">
        <v>477</v>
      </c>
      <c r="D58" s="206"/>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row>
    <row r="59" spans="1:44" ht="30" customHeight="1">
      <c r="A59" s="446"/>
      <c r="B59" s="208" t="s">
        <v>478</v>
      </c>
      <c r="C59" s="211" t="s">
        <v>479</v>
      </c>
      <c r="D59" s="206"/>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row>
    <row r="60" spans="1:44" ht="30" customHeight="1">
      <c r="A60" s="446"/>
      <c r="B60" s="208" t="s">
        <v>480</v>
      </c>
      <c r="C60" s="211" t="s">
        <v>481</v>
      </c>
      <c r="D60" s="206"/>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row>
    <row r="61" spans="1:44" ht="30" customHeight="1">
      <c r="A61" s="446"/>
      <c r="B61" s="208" t="s">
        <v>482</v>
      </c>
      <c r="C61" s="211" t="s">
        <v>483</v>
      </c>
      <c r="D61" s="206"/>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row>
    <row r="62" spans="1:44" ht="60" customHeight="1">
      <c r="A62" s="446"/>
      <c r="B62" s="212" t="s">
        <v>720</v>
      </c>
      <c r="C62" s="211" t="s">
        <v>484</v>
      </c>
      <c r="D62" s="206"/>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163"/>
      <c r="AP62" s="163"/>
      <c r="AQ62" s="163"/>
      <c r="AR62" s="163"/>
    </row>
    <row r="63" spans="1:44" ht="30" customHeight="1">
      <c r="A63" s="446" t="s">
        <v>485</v>
      </c>
      <c r="B63" s="208" t="s">
        <v>486</v>
      </c>
      <c r="C63" s="211" t="s">
        <v>487</v>
      </c>
      <c r="D63" s="206"/>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163"/>
      <c r="AN63" s="163"/>
      <c r="AO63" s="163"/>
      <c r="AP63" s="163"/>
      <c r="AQ63" s="163"/>
      <c r="AR63" s="163"/>
    </row>
    <row r="64" spans="1:44" ht="30" customHeight="1">
      <c r="A64" s="446"/>
      <c r="B64" s="208" t="s">
        <v>488</v>
      </c>
      <c r="C64" s="211" t="s">
        <v>489</v>
      </c>
      <c r="D64" s="206"/>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c r="AM64" s="163"/>
      <c r="AN64" s="163"/>
      <c r="AO64" s="163"/>
      <c r="AP64" s="163"/>
      <c r="AQ64" s="163"/>
      <c r="AR64" s="163"/>
    </row>
    <row r="65" spans="1:44" ht="30" customHeight="1">
      <c r="A65" s="446"/>
      <c r="B65" s="208" t="s">
        <v>490</v>
      </c>
      <c r="C65" s="211" t="s">
        <v>491</v>
      </c>
      <c r="D65" s="206"/>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row>
    <row r="66" spans="1:44" ht="30" customHeight="1">
      <c r="A66" s="446"/>
      <c r="B66" s="208" t="s">
        <v>492</v>
      </c>
      <c r="C66" s="211" t="s">
        <v>493</v>
      </c>
      <c r="D66" s="206"/>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row>
    <row r="67" spans="1:44" ht="30" customHeight="1">
      <c r="A67" s="446"/>
      <c r="B67" s="208" t="s">
        <v>494</v>
      </c>
      <c r="C67" s="211" t="s">
        <v>495</v>
      </c>
      <c r="D67" s="206"/>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163"/>
      <c r="AP67" s="163"/>
      <c r="AQ67" s="163"/>
      <c r="AR67" s="163"/>
    </row>
    <row r="68" spans="1:44" ht="30" customHeight="1">
      <c r="A68" s="446"/>
      <c r="B68" s="208" t="s">
        <v>496</v>
      </c>
      <c r="C68" s="211" t="s">
        <v>497</v>
      </c>
      <c r="D68" s="206"/>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163"/>
      <c r="AO68" s="163"/>
      <c r="AP68" s="163"/>
      <c r="AQ68" s="163"/>
      <c r="AR68" s="163"/>
    </row>
    <row r="69" spans="1:44" ht="30" customHeight="1">
      <c r="A69" s="446"/>
      <c r="B69" s="208" t="s">
        <v>498</v>
      </c>
      <c r="C69" s="211" t="s">
        <v>499</v>
      </c>
      <c r="D69" s="206"/>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163"/>
      <c r="AO69" s="163"/>
      <c r="AP69" s="163"/>
      <c r="AQ69" s="163"/>
      <c r="AR69" s="163"/>
    </row>
    <row r="70" spans="1:44" ht="30" customHeight="1">
      <c r="A70" s="446"/>
      <c r="B70" s="208" t="s">
        <v>500</v>
      </c>
      <c r="C70" s="211" t="s">
        <v>501</v>
      </c>
      <c r="D70" s="206"/>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c r="AM70" s="163"/>
      <c r="AN70" s="163"/>
      <c r="AO70" s="163"/>
      <c r="AP70" s="163"/>
      <c r="AQ70" s="163"/>
      <c r="AR70" s="163"/>
    </row>
    <row r="71" spans="1:44" ht="30" customHeight="1">
      <c r="A71" s="447"/>
      <c r="B71" s="208" t="s">
        <v>502</v>
      </c>
      <c r="C71" s="211" t="s">
        <v>503</v>
      </c>
      <c r="D71" s="206"/>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c r="AL71" s="163"/>
      <c r="AM71" s="163"/>
      <c r="AN71" s="163"/>
      <c r="AO71" s="163"/>
      <c r="AP71" s="163"/>
      <c r="AQ71" s="163"/>
      <c r="AR71" s="163"/>
    </row>
    <row r="72" spans="1:44" ht="65.25" customHeight="1">
      <c r="A72" s="447"/>
      <c r="B72" s="212" t="s">
        <v>721</v>
      </c>
      <c r="C72" s="211" t="s">
        <v>504</v>
      </c>
      <c r="D72" s="206"/>
      <c r="E72" s="163"/>
      <c r="F72" s="163"/>
      <c r="G72" s="163"/>
      <c r="H72" s="163"/>
      <c r="I72" s="163"/>
      <c r="J72" s="163"/>
      <c r="K72" s="163"/>
      <c r="L72" s="163"/>
      <c r="M72" s="163"/>
      <c r="N72" s="163"/>
      <c r="O72" s="163"/>
      <c r="P72" s="163"/>
      <c r="Q72" s="163"/>
      <c r="R72" s="163"/>
      <c r="S72" s="163"/>
      <c r="T72" s="163"/>
      <c r="U72" s="163"/>
      <c r="V72" s="163"/>
      <c r="W72" s="163"/>
      <c r="X72" s="163"/>
      <c r="Y72" s="163"/>
      <c r="Z72" s="163"/>
      <c r="AA72" s="163"/>
      <c r="AB72" s="163"/>
      <c r="AC72" s="163"/>
      <c r="AD72" s="163"/>
      <c r="AE72" s="163"/>
      <c r="AF72" s="163"/>
      <c r="AG72" s="163"/>
      <c r="AH72" s="163"/>
      <c r="AI72" s="163"/>
      <c r="AJ72" s="163"/>
      <c r="AK72" s="163"/>
      <c r="AL72" s="163"/>
      <c r="AM72" s="163"/>
      <c r="AN72" s="163"/>
      <c r="AO72" s="163"/>
      <c r="AP72" s="163"/>
      <c r="AQ72" s="163"/>
      <c r="AR72" s="163"/>
    </row>
    <row r="73" spans="1:44" ht="30" customHeight="1">
      <c r="A73" s="446" t="s">
        <v>505</v>
      </c>
      <c r="B73" s="208" t="s">
        <v>506</v>
      </c>
      <c r="C73" s="211" t="s">
        <v>507</v>
      </c>
      <c r="D73" s="206"/>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c r="AM73" s="163"/>
      <c r="AN73" s="163"/>
      <c r="AO73" s="163"/>
      <c r="AP73" s="163"/>
      <c r="AQ73" s="163"/>
      <c r="AR73" s="163"/>
    </row>
    <row r="74" spans="1:44" ht="30" customHeight="1">
      <c r="A74" s="446"/>
      <c r="B74" s="208" t="s">
        <v>508</v>
      </c>
      <c r="C74" s="211" t="s">
        <v>509</v>
      </c>
      <c r="D74" s="206"/>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c r="AL74" s="163"/>
      <c r="AM74" s="163"/>
      <c r="AN74" s="163"/>
      <c r="AO74" s="163"/>
      <c r="AP74" s="163"/>
      <c r="AQ74" s="163"/>
      <c r="AR74" s="163"/>
    </row>
    <row r="75" spans="1:44" ht="30" customHeight="1">
      <c r="A75" s="446"/>
      <c r="B75" s="208" t="s">
        <v>510</v>
      </c>
      <c r="C75" s="211" t="s">
        <v>511</v>
      </c>
      <c r="D75" s="206"/>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c r="AM75" s="163"/>
      <c r="AN75" s="163"/>
      <c r="AO75" s="163"/>
      <c r="AP75" s="163"/>
      <c r="AQ75" s="163"/>
      <c r="AR75" s="163"/>
    </row>
    <row r="76" spans="1:44" ht="30" customHeight="1">
      <c r="A76" s="446"/>
      <c r="B76" s="208" t="s">
        <v>512</v>
      </c>
      <c r="C76" s="211" t="s">
        <v>513</v>
      </c>
      <c r="D76" s="206"/>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63"/>
      <c r="AI76" s="163"/>
      <c r="AJ76" s="163"/>
      <c r="AK76" s="163"/>
      <c r="AL76" s="163"/>
      <c r="AM76" s="163"/>
      <c r="AN76" s="163"/>
      <c r="AO76" s="163"/>
      <c r="AP76" s="163"/>
      <c r="AQ76" s="163"/>
      <c r="AR76" s="163"/>
    </row>
    <row r="77" spans="1:44" ht="30" customHeight="1">
      <c r="A77" s="446"/>
      <c r="B77" s="208" t="s">
        <v>514</v>
      </c>
      <c r="C77" s="211" t="s">
        <v>515</v>
      </c>
      <c r="D77" s="206"/>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M77" s="163"/>
      <c r="AN77" s="163"/>
      <c r="AO77" s="163"/>
      <c r="AP77" s="163"/>
      <c r="AQ77" s="163"/>
      <c r="AR77" s="163"/>
    </row>
    <row r="78" spans="1:44" ht="30" customHeight="1">
      <c r="A78" s="446"/>
      <c r="B78" s="208" t="s">
        <v>516</v>
      </c>
      <c r="C78" s="211" t="s">
        <v>517</v>
      </c>
      <c r="D78" s="206"/>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3"/>
      <c r="AK78" s="163"/>
      <c r="AL78" s="163"/>
      <c r="AM78" s="163"/>
      <c r="AN78" s="163"/>
      <c r="AO78" s="163"/>
      <c r="AP78" s="163"/>
      <c r="AQ78" s="163"/>
      <c r="AR78" s="163"/>
    </row>
    <row r="79" spans="1:44" ht="30" customHeight="1">
      <c r="A79" s="446"/>
      <c r="B79" s="208" t="s">
        <v>518</v>
      </c>
      <c r="C79" s="211" t="s">
        <v>519</v>
      </c>
      <c r="D79" s="206"/>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3"/>
      <c r="AJ79" s="163"/>
      <c r="AK79" s="163"/>
      <c r="AL79" s="163"/>
      <c r="AM79" s="163"/>
      <c r="AN79" s="163"/>
      <c r="AO79" s="163"/>
      <c r="AP79" s="163"/>
      <c r="AQ79" s="163"/>
      <c r="AR79" s="163"/>
    </row>
    <row r="80" spans="1:44" ht="66" customHeight="1">
      <c r="A80" s="447"/>
      <c r="B80" s="212" t="s">
        <v>722</v>
      </c>
      <c r="C80" s="211" t="s">
        <v>520</v>
      </c>
      <c r="D80" s="206"/>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3"/>
      <c r="AJ80" s="163"/>
      <c r="AK80" s="163"/>
      <c r="AL80" s="163"/>
      <c r="AM80" s="163"/>
      <c r="AN80" s="163"/>
      <c r="AO80" s="163"/>
      <c r="AP80" s="163"/>
      <c r="AQ80" s="163"/>
      <c r="AR80" s="163"/>
    </row>
    <row r="81" spans="1:44" ht="30" customHeight="1">
      <c r="A81" s="446" t="s">
        <v>521</v>
      </c>
      <c r="B81" s="208" t="s">
        <v>522</v>
      </c>
      <c r="C81" s="211" t="s">
        <v>523</v>
      </c>
      <c r="D81" s="206"/>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63"/>
      <c r="AN81" s="163"/>
      <c r="AO81" s="163"/>
      <c r="AP81" s="163"/>
      <c r="AQ81" s="163"/>
      <c r="AR81" s="163"/>
    </row>
    <row r="82" spans="1:44" ht="30" customHeight="1">
      <c r="A82" s="446"/>
      <c r="B82" s="208" t="s">
        <v>524</v>
      </c>
      <c r="C82" s="211" t="s">
        <v>525</v>
      </c>
      <c r="D82" s="206"/>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63"/>
      <c r="AM82" s="163"/>
      <c r="AN82" s="163"/>
      <c r="AO82" s="163"/>
      <c r="AP82" s="163"/>
      <c r="AQ82" s="163"/>
      <c r="AR82" s="163"/>
    </row>
    <row r="83" spans="1:44" ht="30" customHeight="1">
      <c r="A83" s="446"/>
      <c r="B83" s="208" t="s">
        <v>526</v>
      </c>
      <c r="C83" s="211" t="s">
        <v>527</v>
      </c>
      <c r="D83" s="206"/>
      <c r="E83" s="163"/>
      <c r="F83" s="163"/>
      <c r="G83" s="163"/>
      <c r="H83" s="163"/>
      <c r="I83" s="163"/>
      <c r="J83" s="163"/>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3"/>
      <c r="AK83" s="163"/>
      <c r="AL83" s="163"/>
      <c r="AM83" s="163"/>
      <c r="AN83" s="163"/>
      <c r="AO83" s="163"/>
      <c r="AP83" s="163"/>
      <c r="AQ83" s="163"/>
      <c r="AR83" s="163"/>
    </row>
    <row r="84" spans="1:44" ht="30" customHeight="1">
      <c r="A84" s="446"/>
      <c r="B84" s="208" t="s">
        <v>528</v>
      </c>
      <c r="C84" s="211" t="s">
        <v>529</v>
      </c>
      <c r="D84" s="206"/>
      <c r="E84" s="163"/>
      <c r="F84" s="163"/>
      <c r="G84" s="163"/>
      <c r="H84" s="163"/>
      <c r="I84" s="163"/>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163"/>
      <c r="AJ84" s="163"/>
      <c r="AK84" s="163"/>
      <c r="AL84" s="163"/>
      <c r="AM84" s="163"/>
      <c r="AN84" s="163"/>
      <c r="AO84" s="163"/>
      <c r="AP84" s="163"/>
      <c r="AQ84" s="163"/>
      <c r="AR84" s="163"/>
    </row>
    <row r="85" spans="1:44" ht="30" customHeight="1">
      <c r="A85" s="446"/>
      <c r="B85" s="208" t="s">
        <v>530</v>
      </c>
      <c r="C85" s="211" t="s">
        <v>531</v>
      </c>
      <c r="D85" s="206"/>
      <c r="E85" s="163"/>
      <c r="F85" s="163"/>
      <c r="G85" s="163"/>
      <c r="H85" s="163"/>
      <c r="I85" s="163"/>
      <c r="J85" s="163"/>
      <c r="K85" s="163"/>
      <c r="L85" s="163"/>
      <c r="M85" s="163"/>
      <c r="N85" s="163"/>
      <c r="O85" s="163"/>
      <c r="P85" s="163"/>
      <c r="Q85" s="163"/>
      <c r="R85" s="163"/>
      <c r="S85" s="163"/>
      <c r="T85" s="163"/>
      <c r="U85" s="163"/>
      <c r="V85" s="163"/>
      <c r="W85" s="163"/>
      <c r="X85" s="163"/>
      <c r="Y85" s="163"/>
      <c r="Z85" s="163"/>
      <c r="AA85" s="163"/>
      <c r="AB85" s="163"/>
      <c r="AC85" s="163"/>
      <c r="AD85" s="163"/>
      <c r="AE85" s="163"/>
      <c r="AF85" s="163"/>
      <c r="AG85" s="163"/>
      <c r="AH85" s="163"/>
      <c r="AI85" s="163"/>
      <c r="AJ85" s="163"/>
      <c r="AK85" s="163"/>
      <c r="AL85" s="163"/>
      <c r="AM85" s="163"/>
      <c r="AN85" s="163"/>
      <c r="AO85" s="163"/>
      <c r="AP85" s="163"/>
      <c r="AQ85" s="163"/>
      <c r="AR85" s="163"/>
    </row>
    <row r="86" spans="1:44" ht="30" customHeight="1">
      <c r="A86" s="446"/>
      <c r="B86" s="208" t="s">
        <v>532</v>
      </c>
      <c r="C86" s="211" t="s">
        <v>533</v>
      </c>
      <c r="D86" s="206"/>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163"/>
      <c r="AK86" s="163"/>
      <c r="AL86" s="163"/>
      <c r="AM86" s="163"/>
      <c r="AN86" s="163"/>
      <c r="AO86" s="163"/>
      <c r="AP86" s="163"/>
      <c r="AQ86" s="163"/>
      <c r="AR86" s="163"/>
    </row>
    <row r="87" spans="1:44" ht="30" customHeight="1">
      <c r="A87" s="446"/>
      <c r="B87" s="208" t="s">
        <v>534</v>
      </c>
      <c r="C87" s="211" t="s">
        <v>535</v>
      </c>
      <c r="D87" s="206"/>
      <c r="E87" s="163"/>
      <c r="F87" s="163"/>
      <c r="G87" s="163"/>
      <c r="H87" s="163"/>
      <c r="I87" s="163"/>
      <c r="J87" s="163"/>
      <c r="K87" s="163"/>
      <c r="L87" s="163"/>
      <c r="M87" s="163"/>
      <c r="N87" s="163"/>
      <c r="O87" s="163"/>
      <c r="P87" s="163"/>
      <c r="Q87" s="163"/>
      <c r="R87" s="163"/>
      <c r="S87" s="163"/>
      <c r="T87" s="163"/>
      <c r="U87" s="163"/>
      <c r="V87" s="163"/>
      <c r="W87" s="163"/>
      <c r="X87" s="163"/>
      <c r="Y87" s="163"/>
      <c r="Z87" s="163"/>
      <c r="AA87" s="163"/>
      <c r="AB87" s="163"/>
      <c r="AC87" s="163"/>
      <c r="AD87" s="163"/>
      <c r="AE87" s="163"/>
      <c r="AF87" s="163"/>
      <c r="AG87" s="163"/>
      <c r="AH87" s="163"/>
      <c r="AI87" s="163"/>
      <c r="AJ87" s="163"/>
      <c r="AK87" s="163"/>
      <c r="AL87" s="163"/>
      <c r="AM87" s="163"/>
      <c r="AN87" s="163"/>
      <c r="AO87" s="163"/>
      <c r="AP87" s="163"/>
      <c r="AQ87" s="163"/>
      <c r="AR87" s="163"/>
    </row>
    <row r="88" spans="1:44" ht="30" customHeight="1">
      <c r="A88" s="446"/>
      <c r="B88" s="208" t="s">
        <v>536</v>
      </c>
      <c r="C88" s="211" t="s">
        <v>537</v>
      </c>
      <c r="D88" s="206"/>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c r="AM88" s="163"/>
      <c r="AN88" s="163"/>
      <c r="AO88" s="163"/>
      <c r="AP88" s="163"/>
      <c r="AQ88" s="163"/>
      <c r="AR88" s="163"/>
    </row>
    <row r="89" spans="1:44" ht="30" customHeight="1">
      <c r="A89" s="446"/>
      <c r="B89" s="208" t="s">
        <v>538</v>
      </c>
      <c r="C89" s="211" t="s">
        <v>539</v>
      </c>
      <c r="D89" s="206"/>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c r="AM89" s="163"/>
      <c r="AN89" s="163"/>
      <c r="AO89" s="163"/>
      <c r="AP89" s="163"/>
      <c r="AQ89" s="163"/>
      <c r="AR89" s="163"/>
    </row>
    <row r="90" spans="1:44" ht="30" customHeight="1">
      <c r="A90" s="446"/>
      <c r="B90" s="208" t="s">
        <v>540</v>
      </c>
      <c r="C90" s="211" t="s">
        <v>541</v>
      </c>
      <c r="D90" s="206"/>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3"/>
      <c r="AL90" s="163"/>
      <c r="AM90" s="163"/>
      <c r="AN90" s="163"/>
      <c r="AO90" s="163"/>
      <c r="AP90" s="163"/>
      <c r="AQ90" s="163"/>
      <c r="AR90" s="163"/>
    </row>
    <row r="91" spans="1:44" ht="30" customHeight="1">
      <c r="A91" s="446"/>
      <c r="B91" s="208" t="s">
        <v>542</v>
      </c>
      <c r="C91" s="211" t="s">
        <v>543</v>
      </c>
      <c r="D91" s="206"/>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c r="AL91" s="163"/>
      <c r="AM91" s="163"/>
      <c r="AN91" s="163"/>
      <c r="AO91" s="163"/>
      <c r="AP91" s="163"/>
      <c r="AQ91" s="163"/>
      <c r="AR91" s="163"/>
    </row>
    <row r="92" spans="1:44" ht="30" customHeight="1">
      <c r="A92" s="446"/>
      <c r="B92" s="208" t="s">
        <v>544</v>
      </c>
      <c r="C92" s="211" t="s">
        <v>545</v>
      </c>
      <c r="D92" s="206"/>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c r="AH92" s="163"/>
      <c r="AI92" s="163"/>
      <c r="AJ92" s="163"/>
      <c r="AK92" s="163"/>
      <c r="AL92" s="163"/>
      <c r="AM92" s="163"/>
      <c r="AN92" s="163"/>
      <c r="AO92" s="163"/>
      <c r="AP92" s="163"/>
      <c r="AQ92" s="163"/>
      <c r="AR92" s="163"/>
    </row>
    <row r="93" spans="1:44" ht="57.75" customHeight="1">
      <c r="A93" s="446"/>
      <c r="B93" s="212" t="s">
        <v>723</v>
      </c>
      <c r="C93" s="211" t="s">
        <v>546</v>
      </c>
      <c r="D93" s="206"/>
      <c r="E93" s="163"/>
      <c r="F93" s="163"/>
      <c r="G93" s="163"/>
      <c r="H93" s="163"/>
      <c r="I93" s="163"/>
      <c r="J93" s="163"/>
      <c r="K93" s="163"/>
      <c r="L93" s="163"/>
      <c r="M93" s="163"/>
      <c r="N93" s="163"/>
      <c r="O93" s="163"/>
      <c r="P93" s="163"/>
      <c r="Q93" s="163"/>
      <c r="R93" s="163"/>
      <c r="S93" s="163"/>
      <c r="T93" s="163"/>
      <c r="U93" s="163"/>
      <c r="V93" s="163"/>
      <c r="W93" s="163"/>
      <c r="X93" s="163"/>
      <c r="Y93" s="163"/>
      <c r="Z93" s="163"/>
      <c r="AA93" s="163"/>
      <c r="AB93" s="163"/>
      <c r="AC93" s="163"/>
      <c r="AD93" s="163"/>
      <c r="AE93" s="163"/>
      <c r="AF93" s="163"/>
      <c r="AG93" s="163"/>
      <c r="AH93" s="163"/>
      <c r="AI93" s="163"/>
      <c r="AJ93" s="163"/>
      <c r="AK93" s="163"/>
      <c r="AL93" s="163"/>
      <c r="AM93" s="163"/>
      <c r="AN93" s="163"/>
      <c r="AO93" s="163"/>
      <c r="AP93" s="163"/>
      <c r="AQ93" s="163"/>
      <c r="AR93" s="163"/>
    </row>
    <row r="94" spans="1:44" ht="30" customHeight="1">
      <c r="A94" s="446" t="s">
        <v>547</v>
      </c>
      <c r="B94" s="208" t="s">
        <v>548</v>
      </c>
      <c r="C94" s="211" t="s">
        <v>549</v>
      </c>
      <c r="D94" s="206"/>
      <c r="E94" s="163"/>
      <c r="F94" s="163"/>
      <c r="G94" s="163"/>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c r="AE94" s="163"/>
      <c r="AF94" s="163"/>
      <c r="AG94" s="163"/>
      <c r="AH94" s="163"/>
      <c r="AI94" s="163"/>
      <c r="AJ94" s="163"/>
      <c r="AK94" s="163"/>
      <c r="AL94" s="163"/>
      <c r="AM94" s="163"/>
      <c r="AN94" s="163"/>
      <c r="AO94" s="163"/>
      <c r="AP94" s="163"/>
      <c r="AQ94" s="163"/>
      <c r="AR94" s="163"/>
    </row>
    <row r="95" spans="1:44" ht="30" customHeight="1">
      <c r="A95" s="446"/>
      <c r="B95" s="208" t="s">
        <v>550</v>
      </c>
      <c r="C95" s="211" t="s">
        <v>551</v>
      </c>
      <c r="D95" s="206"/>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163"/>
      <c r="AL95" s="163"/>
      <c r="AM95" s="163"/>
      <c r="AN95" s="163"/>
      <c r="AO95" s="163"/>
      <c r="AP95" s="163"/>
      <c r="AQ95" s="163"/>
      <c r="AR95" s="163"/>
    </row>
    <row r="96" spans="1:44" ht="30" customHeight="1">
      <c r="A96" s="446"/>
      <c r="B96" s="208" t="s">
        <v>552</v>
      </c>
      <c r="C96" s="211" t="s">
        <v>553</v>
      </c>
      <c r="D96" s="206"/>
      <c r="E96" s="163"/>
      <c r="F96" s="163"/>
      <c r="G96" s="163"/>
      <c r="H96" s="163"/>
      <c r="I96" s="163"/>
      <c r="J96" s="163"/>
      <c r="K96" s="163"/>
      <c r="L96" s="163"/>
      <c r="M96" s="163"/>
      <c r="N96" s="163"/>
      <c r="O96" s="163"/>
      <c r="P96" s="163"/>
      <c r="Q96" s="163"/>
      <c r="R96" s="163"/>
      <c r="S96" s="163"/>
      <c r="T96" s="163"/>
      <c r="U96" s="163"/>
      <c r="V96" s="163"/>
      <c r="W96" s="163"/>
      <c r="X96" s="163"/>
      <c r="Y96" s="163"/>
      <c r="Z96" s="163"/>
      <c r="AA96" s="163"/>
      <c r="AB96" s="163"/>
      <c r="AC96" s="163"/>
      <c r="AD96" s="163"/>
      <c r="AE96" s="163"/>
      <c r="AF96" s="163"/>
      <c r="AG96" s="163"/>
      <c r="AH96" s="163"/>
      <c r="AI96" s="163"/>
      <c r="AJ96" s="163"/>
      <c r="AK96" s="163"/>
      <c r="AL96" s="163"/>
      <c r="AM96" s="163"/>
      <c r="AN96" s="163"/>
      <c r="AO96" s="163"/>
      <c r="AP96" s="163"/>
      <c r="AQ96" s="163"/>
      <c r="AR96" s="163"/>
    </row>
    <row r="97" spans="1:44" ht="30" customHeight="1">
      <c r="A97" s="446"/>
      <c r="B97" s="208" t="s">
        <v>554</v>
      </c>
      <c r="C97" s="211" t="s">
        <v>555</v>
      </c>
      <c r="D97" s="206"/>
      <c r="E97" s="163"/>
      <c r="F97" s="163"/>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c r="AE97" s="163"/>
      <c r="AF97" s="163"/>
      <c r="AG97" s="163"/>
      <c r="AH97" s="163"/>
      <c r="AI97" s="163"/>
      <c r="AJ97" s="163"/>
      <c r="AK97" s="163"/>
      <c r="AL97" s="163"/>
      <c r="AM97" s="163"/>
      <c r="AN97" s="163"/>
      <c r="AO97" s="163"/>
      <c r="AP97" s="163"/>
      <c r="AQ97" s="163"/>
      <c r="AR97" s="163"/>
    </row>
    <row r="98" spans="1:44" ht="30" customHeight="1">
      <c r="A98" s="446"/>
      <c r="B98" s="208" t="s">
        <v>556</v>
      </c>
      <c r="C98" s="211" t="s">
        <v>557</v>
      </c>
      <c r="D98" s="206"/>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163"/>
      <c r="AH98" s="163"/>
      <c r="AI98" s="163"/>
      <c r="AJ98" s="163"/>
      <c r="AK98" s="163"/>
      <c r="AL98" s="163"/>
      <c r="AM98" s="163"/>
      <c r="AN98" s="163"/>
      <c r="AO98" s="163"/>
      <c r="AP98" s="163"/>
      <c r="AQ98" s="163"/>
      <c r="AR98" s="163"/>
    </row>
    <row r="99" spans="1:44" ht="30" customHeight="1">
      <c r="A99" s="446"/>
      <c r="B99" s="208" t="s">
        <v>558</v>
      </c>
      <c r="C99" s="211" t="s">
        <v>559</v>
      </c>
      <c r="D99" s="206"/>
      <c r="E99" s="163"/>
      <c r="F99" s="163"/>
      <c r="G99" s="163"/>
      <c r="H99" s="163"/>
      <c r="I99" s="163"/>
      <c r="J99" s="163"/>
      <c r="K99" s="163"/>
      <c r="L99" s="163"/>
      <c r="M99" s="163"/>
      <c r="N99" s="163"/>
      <c r="O99" s="163"/>
      <c r="P99" s="163"/>
      <c r="Q99" s="163"/>
      <c r="R99" s="163"/>
      <c r="S99" s="163"/>
      <c r="T99" s="163"/>
      <c r="U99" s="163"/>
      <c r="V99" s="163"/>
      <c r="W99" s="163"/>
      <c r="X99" s="163"/>
      <c r="Y99" s="163"/>
      <c r="Z99" s="163"/>
      <c r="AA99" s="163"/>
      <c r="AB99" s="163"/>
      <c r="AC99" s="163"/>
      <c r="AD99" s="163"/>
      <c r="AE99" s="163"/>
      <c r="AF99" s="163"/>
      <c r="AG99" s="163"/>
      <c r="AH99" s="163"/>
      <c r="AI99" s="163"/>
      <c r="AJ99" s="163"/>
      <c r="AK99" s="163"/>
      <c r="AL99" s="163"/>
      <c r="AM99" s="163"/>
      <c r="AN99" s="163"/>
      <c r="AO99" s="163"/>
      <c r="AP99" s="163"/>
      <c r="AQ99" s="163"/>
      <c r="AR99" s="163"/>
    </row>
    <row r="100" spans="1:44" ht="30" customHeight="1">
      <c r="A100" s="446"/>
      <c r="B100" s="208" t="s">
        <v>560</v>
      </c>
      <c r="C100" s="211" t="s">
        <v>561</v>
      </c>
      <c r="D100" s="206"/>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3"/>
      <c r="AL100" s="163"/>
      <c r="AM100" s="163"/>
      <c r="AN100" s="163"/>
      <c r="AO100" s="163"/>
      <c r="AP100" s="163"/>
      <c r="AQ100" s="163"/>
      <c r="AR100" s="163"/>
    </row>
    <row r="101" spans="1:44" ht="30" customHeight="1">
      <c r="A101" s="446"/>
      <c r="B101" s="208" t="s">
        <v>562</v>
      </c>
      <c r="C101" s="211" t="s">
        <v>563</v>
      </c>
      <c r="D101" s="206"/>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c r="AL101" s="163"/>
      <c r="AM101" s="163"/>
      <c r="AN101" s="163"/>
      <c r="AO101" s="163"/>
      <c r="AP101" s="163"/>
      <c r="AQ101" s="163"/>
      <c r="AR101" s="163"/>
    </row>
    <row r="102" spans="1:44" ht="30" customHeight="1">
      <c r="A102" s="447"/>
      <c r="B102" s="208" t="s">
        <v>564</v>
      </c>
      <c r="C102" s="211" t="s">
        <v>565</v>
      </c>
      <c r="D102" s="206"/>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c r="AM102" s="163"/>
      <c r="AN102" s="163"/>
      <c r="AO102" s="163"/>
      <c r="AP102" s="163"/>
      <c r="AQ102" s="163"/>
      <c r="AR102" s="163"/>
    </row>
    <row r="103" spans="1:44" ht="63.75" customHeight="1">
      <c r="A103" s="447"/>
      <c r="B103" s="212" t="s">
        <v>724</v>
      </c>
      <c r="C103" s="211" t="s">
        <v>566</v>
      </c>
      <c r="D103" s="206"/>
      <c r="E103" s="163"/>
      <c r="F103" s="163"/>
      <c r="G103" s="163"/>
      <c r="H103" s="163"/>
      <c r="I103" s="163"/>
      <c r="J103" s="163"/>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163"/>
      <c r="AL103" s="163"/>
      <c r="AM103" s="163"/>
      <c r="AN103" s="163"/>
      <c r="AO103" s="163"/>
      <c r="AP103" s="163"/>
      <c r="AQ103" s="163"/>
      <c r="AR103" s="163"/>
    </row>
    <row r="104" spans="1:44" ht="165" customHeight="1">
      <c r="A104" s="210"/>
      <c r="B104" s="210" t="s">
        <v>731</v>
      </c>
      <c r="C104" s="211" t="s">
        <v>567</v>
      </c>
      <c r="D104" s="206"/>
      <c r="E104" s="163"/>
      <c r="F104" s="163"/>
      <c r="G104" s="163"/>
      <c r="H104" s="163"/>
      <c r="I104" s="163"/>
      <c r="J104" s="163"/>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63"/>
      <c r="AL104" s="163"/>
      <c r="AM104" s="163"/>
      <c r="AN104" s="163"/>
      <c r="AO104" s="163"/>
      <c r="AP104" s="163"/>
      <c r="AQ104" s="163"/>
      <c r="AR104" s="163"/>
    </row>
    <row r="105" spans="1:44" ht="49.5" customHeight="1">
      <c r="A105" s="448" t="s">
        <v>568</v>
      </c>
      <c r="B105" s="209" t="s">
        <v>569</v>
      </c>
      <c r="C105" s="211" t="s">
        <v>570</v>
      </c>
      <c r="D105" s="206"/>
      <c r="E105" s="163"/>
      <c r="F105" s="163"/>
      <c r="G105" s="163"/>
      <c r="H105" s="163"/>
      <c r="I105" s="163"/>
      <c r="J105" s="163"/>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3"/>
      <c r="AH105" s="163"/>
      <c r="AI105" s="163"/>
      <c r="AJ105" s="163"/>
      <c r="AK105" s="163"/>
      <c r="AL105" s="163"/>
      <c r="AM105" s="163"/>
      <c r="AN105" s="163"/>
      <c r="AO105" s="163"/>
      <c r="AP105" s="163"/>
      <c r="AQ105" s="163"/>
      <c r="AR105" s="163"/>
    </row>
    <row r="106" spans="1:44" ht="49.5" customHeight="1">
      <c r="A106" s="449"/>
      <c r="B106" s="209" t="s">
        <v>571</v>
      </c>
      <c r="C106" s="211" t="s">
        <v>572</v>
      </c>
      <c r="D106" s="206"/>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row>
    <row r="107" spans="1:44" ht="49.5" customHeight="1">
      <c r="A107" s="449"/>
      <c r="B107" s="209" t="s">
        <v>573</v>
      </c>
      <c r="C107" s="211" t="s">
        <v>574</v>
      </c>
      <c r="D107" s="206"/>
      <c r="E107" s="163"/>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163"/>
      <c r="AL107" s="163"/>
      <c r="AM107" s="163"/>
      <c r="AN107" s="163"/>
      <c r="AO107" s="163"/>
      <c r="AP107" s="163"/>
      <c r="AQ107" s="163"/>
      <c r="AR107" s="163"/>
    </row>
    <row r="108" spans="1:44" ht="45.75" customHeight="1">
      <c r="A108" s="449"/>
      <c r="B108" s="209" t="s">
        <v>575</v>
      </c>
      <c r="C108" s="211" t="s">
        <v>576</v>
      </c>
      <c r="D108" s="206"/>
      <c r="E108" s="163"/>
      <c r="F108" s="163"/>
      <c r="G108" s="163"/>
      <c r="H108" s="163"/>
      <c r="I108" s="163"/>
      <c r="J108" s="163"/>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163"/>
      <c r="AQ108" s="163"/>
      <c r="AR108" s="163"/>
    </row>
    <row r="109" spans="1:44" ht="49.5" customHeight="1">
      <c r="A109" s="450"/>
      <c r="B109" s="209" t="s">
        <v>577</v>
      </c>
      <c r="C109" s="211" t="s">
        <v>578</v>
      </c>
      <c r="D109" s="206"/>
      <c r="E109" s="163"/>
      <c r="F109" s="163"/>
      <c r="G109" s="163"/>
      <c r="H109" s="163"/>
      <c r="I109" s="163"/>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c r="AH109" s="163"/>
      <c r="AI109" s="163"/>
      <c r="AJ109" s="163"/>
      <c r="AK109" s="163"/>
      <c r="AL109" s="163"/>
      <c r="AM109" s="163"/>
      <c r="AN109" s="163"/>
      <c r="AO109" s="163"/>
      <c r="AP109" s="163"/>
      <c r="AQ109" s="163"/>
      <c r="AR109" s="163"/>
    </row>
    <row r="110" spans="1:44" ht="123.75" customHeight="1">
      <c r="A110" s="451" t="s">
        <v>725</v>
      </c>
      <c r="B110" s="210" t="s">
        <v>726</v>
      </c>
      <c r="C110" s="211" t="s">
        <v>579</v>
      </c>
      <c r="D110" s="206"/>
      <c r="E110" s="163"/>
      <c r="F110" s="163"/>
      <c r="G110" s="163"/>
      <c r="H110" s="163"/>
      <c r="I110" s="163"/>
      <c r="J110" s="163"/>
      <c r="K110" s="163"/>
      <c r="L110" s="163"/>
      <c r="M110" s="163"/>
      <c r="N110" s="163"/>
      <c r="O110" s="163"/>
      <c r="P110" s="163"/>
      <c r="Q110" s="163"/>
      <c r="R110" s="163"/>
      <c r="S110" s="163"/>
      <c r="T110" s="163"/>
      <c r="U110" s="163"/>
      <c r="V110" s="163"/>
      <c r="W110" s="163"/>
      <c r="X110" s="163"/>
      <c r="Y110" s="163"/>
      <c r="Z110" s="163"/>
      <c r="AA110" s="163"/>
      <c r="AB110" s="163"/>
      <c r="AC110" s="163"/>
      <c r="AD110" s="163"/>
      <c r="AE110" s="163"/>
      <c r="AF110" s="163"/>
      <c r="AG110" s="163"/>
      <c r="AH110" s="163"/>
      <c r="AI110" s="163"/>
      <c r="AJ110" s="163"/>
      <c r="AK110" s="163"/>
      <c r="AL110" s="163"/>
      <c r="AM110" s="163"/>
      <c r="AN110" s="163"/>
      <c r="AO110" s="163"/>
      <c r="AP110" s="163"/>
      <c r="AQ110" s="163"/>
      <c r="AR110" s="163"/>
    </row>
    <row r="111" spans="1:44" ht="49.5" customHeight="1">
      <c r="A111" s="452"/>
      <c r="B111" s="209" t="s">
        <v>703</v>
      </c>
      <c r="C111" s="211" t="s">
        <v>580</v>
      </c>
      <c r="D111" s="206"/>
      <c r="E111" s="163"/>
      <c r="F111" s="163"/>
      <c r="G111" s="163"/>
      <c r="H111" s="163"/>
      <c r="I111" s="163"/>
      <c r="J111" s="163"/>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3"/>
      <c r="AK111" s="163"/>
      <c r="AL111" s="163"/>
      <c r="AM111" s="163"/>
      <c r="AN111" s="163"/>
      <c r="AO111" s="163"/>
      <c r="AP111" s="163"/>
      <c r="AQ111" s="163"/>
      <c r="AR111" s="163"/>
    </row>
    <row r="112" spans="1:44" ht="73.5" customHeight="1">
      <c r="A112" s="452"/>
      <c r="B112" s="209" t="s">
        <v>704</v>
      </c>
      <c r="C112" s="211" t="s">
        <v>581</v>
      </c>
      <c r="D112" s="206"/>
      <c r="E112" s="163"/>
      <c r="F112" s="163"/>
      <c r="G112" s="163"/>
      <c r="H112" s="163"/>
      <c r="I112" s="163"/>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63"/>
      <c r="AL112" s="163"/>
      <c r="AM112" s="163"/>
      <c r="AN112" s="163"/>
      <c r="AO112" s="163"/>
      <c r="AP112" s="163"/>
      <c r="AQ112" s="163"/>
      <c r="AR112" s="163"/>
    </row>
    <row r="113" spans="1:44" ht="60.75" customHeight="1">
      <c r="A113" s="452"/>
      <c r="B113" s="209" t="s">
        <v>727</v>
      </c>
      <c r="C113" s="211" t="s">
        <v>582</v>
      </c>
      <c r="D113" s="206"/>
      <c r="E113" s="163"/>
      <c r="F113" s="163"/>
      <c r="G113" s="163"/>
      <c r="H113" s="163"/>
      <c r="I113" s="163"/>
      <c r="J113" s="163"/>
      <c r="K113" s="163"/>
      <c r="L113" s="163"/>
      <c r="M113" s="163"/>
      <c r="N113" s="163"/>
      <c r="O113" s="163"/>
      <c r="P113" s="163"/>
      <c r="Q113" s="163"/>
      <c r="R113" s="163"/>
      <c r="S113" s="163"/>
      <c r="T113" s="163"/>
      <c r="U113" s="163"/>
      <c r="V113" s="163"/>
      <c r="W113" s="163"/>
      <c r="X113" s="163"/>
      <c r="Y113" s="163"/>
      <c r="Z113" s="163"/>
      <c r="AA113" s="163"/>
      <c r="AB113" s="163"/>
      <c r="AC113" s="163"/>
      <c r="AD113" s="163"/>
      <c r="AE113" s="163"/>
      <c r="AF113" s="163"/>
      <c r="AG113" s="163"/>
      <c r="AH113" s="163"/>
      <c r="AI113" s="163"/>
      <c r="AJ113" s="163"/>
      <c r="AK113" s="163"/>
      <c r="AL113" s="163"/>
      <c r="AM113" s="163"/>
      <c r="AN113" s="163"/>
      <c r="AO113" s="163"/>
      <c r="AP113" s="163"/>
      <c r="AQ113" s="163"/>
      <c r="AR113" s="163"/>
    </row>
    <row r="114" spans="1:44" ht="62.25" customHeight="1">
      <c r="A114" s="452"/>
      <c r="B114" s="209" t="s">
        <v>705</v>
      </c>
      <c r="C114" s="211" t="s">
        <v>583</v>
      </c>
      <c r="D114" s="206"/>
      <c r="E114" s="163"/>
      <c r="F114" s="163"/>
      <c r="G114" s="163"/>
      <c r="H114" s="163"/>
      <c r="I114" s="163"/>
      <c r="J114" s="163"/>
      <c r="K114" s="163"/>
      <c r="L114" s="163"/>
      <c r="M114" s="163"/>
      <c r="N114" s="163"/>
      <c r="O114" s="163"/>
      <c r="P114" s="163"/>
      <c r="Q114" s="163"/>
      <c r="R114" s="163"/>
      <c r="S114" s="163"/>
      <c r="T114" s="163"/>
      <c r="U114" s="163"/>
      <c r="V114" s="163"/>
      <c r="W114" s="163"/>
      <c r="X114" s="163"/>
      <c r="Y114" s="163"/>
      <c r="Z114" s="163"/>
      <c r="AA114" s="163"/>
      <c r="AB114" s="163"/>
      <c r="AC114" s="163"/>
      <c r="AD114" s="163"/>
      <c r="AE114" s="163"/>
      <c r="AF114" s="163"/>
      <c r="AG114" s="163"/>
      <c r="AH114" s="163"/>
      <c r="AI114" s="163"/>
      <c r="AJ114" s="163"/>
      <c r="AK114" s="163"/>
      <c r="AL114" s="163"/>
      <c r="AM114" s="163"/>
      <c r="AN114" s="163"/>
      <c r="AO114" s="163"/>
      <c r="AP114" s="163"/>
      <c r="AQ114" s="163"/>
      <c r="AR114" s="163"/>
    </row>
    <row r="115" spans="1:44" ht="49.5" customHeight="1">
      <c r="A115" s="452"/>
      <c r="B115" s="209" t="s">
        <v>728</v>
      </c>
      <c r="C115" s="211" t="s">
        <v>584</v>
      </c>
      <c r="D115" s="206"/>
      <c r="E115" s="163"/>
      <c r="F115" s="163"/>
      <c r="G115" s="163"/>
      <c r="H115" s="163"/>
      <c r="I115" s="163"/>
      <c r="J115" s="163"/>
      <c r="K115" s="163"/>
      <c r="L115" s="163"/>
      <c r="M115" s="163"/>
      <c r="N115" s="163"/>
      <c r="O115" s="163"/>
      <c r="P115" s="163"/>
      <c r="Q115" s="163"/>
      <c r="R115" s="163"/>
      <c r="S115" s="163"/>
      <c r="T115" s="163"/>
      <c r="U115" s="163"/>
      <c r="V115" s="163"/>
      <c r="W115" s="163"/>
      <c r="X115" s="163"/>
      <c r="Y115" s="163"/>
      <c r="Z115" s="163"/>
      <c r="AA115" s="163"/>
      <c r="AB115" s="163"/>
      <c r="AC115" s="163"/>
      <c r="AD115" s="163"/>
      <c r="AE115" s="163"/>
      <c r="AF115" s="163"/>
      <c r="AG115" s="163"/>
      <c r="AH115" s="163"/>
      <c r="AI115" s="163"/>
      <c r="AJ115" s="163"/>
      <c r="AK115" s="163"/>
      <c r="AL115" s="163"/>
      <c r="AM115" s="163"/>
      <c r="AN115" s="163"/>
      <c r="AO115" s="163"/>
      <c r="AP115" s="163"/>
      <c r="AQ115" s="163"/>
      <c r="AR115" s="163"/>
    </row>
    <row r="116" spans="1:44" ht="64.5" customHeight="1">
      <c r="A116" s="452"/>
      <c r="B116" s="209" t="s">
        <v>706</v>
      </c>
      <c r="C116" s="211" t="s">
        <v>585</v>
      </c>
      <c r="D116" s="206"/>
      <c r="E116" s="163"/>
      <c r="F116" s="163"/>
      <c r="G116" s="163"/>
      <c r="H116" s="163"/>
      <c r="I116" s="163"/>
      <c r="J116" s="163"/>
      <c r="K116" s="163"/>
      <c r="L116" s="163"/>
      <c r="M116" s="163"/>
      <c r="N116" s="163"/>
      <c r="O116" s="163"/>
      <c r="P116" s="163"/>
      <c r="Q116" s="163"/>
      <c r="R116" s="163"/>
      <c r="S116" s="163"/>
      <c r="T116" s="163"/>
      <c r="U116" s="163"/>
      <c r="V116" s="163"/>
      <c r="W116" s="163"/>
      <c r="X116" s="163"/>
      <c r="Y116" s="163"/>
      <c r="Z116" s="163"/>
      <c r="AA116" s="163"/>
      <c r="AB116" s="163"/>
      <c r="AC116" s="163"/>
      <c r="AD116" s="163"/>
      <c r="AE116" s="163"/>
      <c r="AF116" s="163"/>
      <c r="AG116" s="163"/>
      <c r="AH116" s="163"/>
      <c r="AI116" s="163"/>
      <c r="AJ116" s="163"/>
      <c r="AK116" s="163"/>
      <c r="AL116" s="163"/>
      <c r="AM116" s="163"/>
      <c r="AN116" s="163"/>
      <c r="AO116" s="163"/>
      <c r="AP116" s="163"/>
      <c r="AQ116" s="163"/>
      <c r="AR116" s="163"/>
    </row>
    <row r="117" spans="1:44" ht="87" customHeight="1">
      <c r="A117" s="452"/>
      <c r="B117" s="209" t="s">
        <v>707</v>
      </c>
      <c r="C117" s="211" t="s">
        <v>586</v>
      </c>
      <c r="D117" s="206"/>
      <c r="E117" s="163"/>
      <c r="F117" s="163"/>
      <c r="G117" s="163"/>
      <c r="H117" s="163"/>
      <c r="I117" s="163"/>
      <c r="J117" s="163"/>
      <c r="K117" s="163"/>
      <c r="L117" s="163"/>
      <c r="M117" s="163"/>
      <c r="N117" s="163"/>
      <c r="O117" s="163"/>
      <c r="P117" s="163"/>
      <c r="Q117" s="163"/>
      <c r="R117" s="163"/>
      <c r="S117" s="163"/>
      <c r="T117" s="163"/>
      <c r="U117" s="163"/>
      <c r="V117" s="163"/>
      <c r="W117" s="163"/>
      <c r="X117" s="163"/>
      <c r="Y117" s="163"/>
      <c r="Z117" s="163"/>
      <c r="AA117" s="163"/>
      <c r="AB117" s="163"/>
      <c r="AC117" s="163"/>
      <c r="AD117" s="163"/>
      <c r="AE117" s="163"/>
      <c r="AF117" s="163"/>
      <c r="AG117" s="163"/>
      <c r="AH117" s="163"/>
      <c r="AI117" s="163"/>
      <c r="AJ117" s="163"/>
      <c r="AK117" s="163"/>
      <c r="AL117" s="163"/>
      <c r="AM117" s="163"/>
      <c r="AN117" s="163"/>
      <c r="AO117" s="163"/>
      <c r="AP117" s="163"/>
      <c r="AQ117" s="163"/>
      <c r="AR117" s="163"/>
    </row>
    <row r="118" spans="1:44" ht="66" customHeight="1">
      <c r="A118" s="452"/>
      <c r="B118" s="209" t="s">
        <v>708</v>
      </c>
      <c r="C118" s="211" t="s">
        <v>587</v>
      </c>
      <c r="D118" s="206"/>
      <c r="E118" s="163"/>
      <c r="F118" s="163"/>
      <c r="G118" s="163"/>
      <c r="H118" s="163"/>
      <c r="I118" s="163"/>
      <c r="J118" s="163"/>
      <c r="K118" s="163"/>
      <c r="L118" s="163"/>
      <c r="M118" s="163"/>
      <c r="N118" s="163"/>
      <c r="O118" s="163"/>
      <c r="P118" s="163"/>
      <c r="Q118" s="163"/>
      <c r="R118" s="163"/>
      <c r="S118" s="163"/>
      <c r="T118" s="163"/>
      <c r="U118" s="163"/>
      <c r="V118" s="163"/>
      <c r="W118" s="163"/>
      <c r="X118" s="163"/>
      <c r="Y118" s="163"/>
      <c r="Z118" s="163"/>
      <c r="AA118" s="163"/>
      <c r="AB118" s="163"/>
      <c r="AC118" s="163"/>
      <c r="AD118" s="163"/>
      <c r="AE118" s="163"/>
      <c r="AF118" s="163"/>
      <c r="AG118" s="163"/>
      <c r="AH118" s="163"/>
      <c r="AI118" s="163"/>
      <c r="AJ118" s="163"/>
      <c r="AK118" s="163"/>
      <c r="AL118" s="163"/>
      <c r="AM118" s="163"/>
      <c r="AN118" s="163"/>
      <c r="AO118" s="163"/>
      <c r="AP118" s="163"/>
      <c r="AQ118" s="163"/>
      <c r="AR118" s="163"/>
    </row>
    <row r="119" spans="1:44" ht="43.5" customHeight="1">
      <c r="A119" s="452"/>
      <c r="B119" s="209" t="s">
        <v>709</v>
      </c>
      <c r="C119" s="211" t="s">
        <v>588</v>
      </c>
      <c r="D119" s="206"/>
      <c r="E119" s="163"/>
      <c r="F119" s="163"/>
      <c r="G119" s="163"/>
      <c r="H119" s="163"/>
      <c r="I119" s="163"/>
      <c r="J119" s="163"/>
      <c r="K119" s="163"/>
      <c r="L119" s="163"/>
      <c r="M119" s="163"/>
      <c r="N119" s="163"/>
      <c r="O119" s="163"/>
      <c r="P119" s="163"/>
      <c r="Q119" s="163"/>
      <c r="R119" s="163"/>
      <c r="S119" s="163"/>
      <c r="T119" s="163"/>
      <c r="U119" s="163"/>
      <c r="V119" s="163"/>
      <c r="W119" s="163"/>
      <c r="X119" s="163"/>
      <c r="Y119" s="163"/>
      <c r="Z119" s="163"/>
      <c r="AA119" s="163"/>
      <c r="AB119" s="163"/>
      <c r="AC119" s="163"/>
      <c r="AD119" s="163"/>
      <c r="AE119" s="163"/>
      <c r="AF119" s="163"/>
      <c r="AG119" s="163"/>
      <c r="AH119" s="163"/>
      <c r="AI119" s="163"/>
      <c r="AJ119" s="163"/>
      <c r="AK119" s="163"/>
      <c r="AL119" s="163"/>
      <c r="AM119" s="163"/>
      <c r="AN119" s="163"/>
      <c r="AO119" s="163"/>
      <c r="AP119" s="163"/>
      <c r="AQ119" s="163"/>
      <c r="AR119" s="163"/>
    </row>
    <row r="120" spans="1:44" ht="49.5" customHeight="1">
      <c r="A120" s="452"/>
      <c r="B120" s="209" t="s">
        <v>589</v>
      </c>
      <c r="C120" s="211" t="s">
        <v>590</v>
      </c>
      <c r="D120" s="206"/>
      <c r="E120" s="163"/>
      <c r="F120" s="163"/>
      <c r="G120" s="163"/>
      <c r="H120" s="163"/>
      <c r="I120" s="163"/>
      <c r="J120" s="163"/>
      <c r="K120" s="163"/>
      <c r="L120" s="163"/>
      <c r="M120" s="163"/>
      <c r="N120" s="163"/>
      <c r="O120" s="163"/>
      <c r="P120" s="163"/>
      <c r="Q120" s="163"/>
      <c r="R120" s="163"/>
      <c r="S120" s="163"/>
      <c r="T120" s="163"/>
      <c r="U120" s="163"/>
      <c r="V120" s="163"/>
      <c r="W120" s="163"/>
      <c r="X120" s="163"/>
      <c r="Y120" s="163"/>
      <c r="Z120" s="163"/>
      <c r="AA120" s="163"/>
      <c r="AB120" s="163"/>
      <c r="AC120" s="163"/>
      <c r="AD120" s="163"/>
      <c r="AE120" s="163"/>
      <c r="AF120" s="163"/>
      <c r="AG120" s="163"/>
      <c r="AH120" s="163"/>
      <c r="AI120" s="163"/>
      <c r="AJ120" s="163"/>
      <c r="AK120" s="163"/>
      <c r="AL120" s="163"/>
      <c r="AM120" s="163"/>
      <c r="AN120" s="163"/>
      <c r="AO120" s="163"/>
      <c r="AP120" s="163"/>
      <c r="AQ120" s="163"/>
      <c r="AR120" s="163"/>
    </row>
    <row r="121" spans="1:44" ht="49.5" customHeight="1">
      <c r="A121" s="452"/>
      <c r="B121" s="209" t="s">
        <v>591</v>
      </c>
      <c r="C121" s="211" t="s">
        <v>592</v>
      </c>
      <c r="D121" s="206"/>
      <c r="E121" s="163"/>
      <c r="F121" s="163"/>
      <c r="G121" s="163"/>
      <c r="H121" s="163"/>
      <c r="I121" s="163"/>
      <c r="J121" s="163"/>
      <c r="K121" s="163"/>
      <c r="L121" s="163"/>
      <c r="M121" s="163"/>
      <c r="N121" s="163"/>
      <c r="O121" s="163"/>
      <c r="P121" s="163"/>
      <c r="Q121" s="163"/>
      <c r="R121" s="163"/>
      <c r="S121" s="163"/>
      <c r="T121" s="163"/>
      <c r="U121" s="163"/>
      <c r="V121" s="163"/>
      <c r="W121" s="163"/>
      <c r="X121" s="163"/>
      <c r="Y121" s="163"/>
      <c r="Z121" s="163"/>
      <c r="AA121" s="163"/>
      <c r="AB121" s="163"/>
      <c r="AC121" s="163"/>
      <c r="AD121" s="163"/>
      <c r="AE121" s="163"/>
      <c r="AF121" s="163"/>
      <c r="AG121" s="163"/>
      <c r="AH121" s="163"/>
      <c r="AI121" s="163"/>
      <c r="AJ121" s="163"/>
      <c r="AK121" s="163"/>
      <c r="AL121" s="163"/>
      <c r="AM121" s="163"/>
      <c r="AN121" s="163"/>
      <c r="AO121" s="163"/>
      <c r="AP121" s="163"/>
      <c r="AQ121" s="163"/>
      <c r="AR121" s="163"/>
    </row>
    <row r="122" spans="1:44" ht="49.5" customHeight="1">
      <c r="A122" s="453"/>
      <c r="B122" s="209" t="s">
        <v>593</v>
      </c>
      <c r="C122" s="211" t="s">
        <v>594</v>
      </c>
      <c r="D122" s="206"/>
      <c r="E122" s="163"/>
      <c r="F122" s="163"/>
      <c r="G122" s="163"/>
      <c r="H122" s="163"/>
      <c r="I122" s="163"/>
      <c r="J122" s="163"/>
      <c r="K122" s="163"/>
      <c r="L122" s="163"/>
      <c r="M122" s="163"/>
      <c r="N122" s="163"/>
      <c r="O122" s="163"/>
      <c r="P122" s="163"/>
      <c r="Q122" s="163"/>
      <c r="R122" s="163"/>
      <c r="S122" s="163"/>
      <c r="T122" s="163"/>
      <c r="U122" s="163"/>
      <c r="V122" s="163"/>
      <c r="W122" s="163"/>
      <c r="X122" s="163"/>
      <c r="Y122" s="163"/>
      <c r="Z122" s="163"/>
      <c r="AA122" s="163"/>
      <c r="AB122" s="163"/>
      <c r="AC122" s="163"/>
      <c r="AD122" s="163"/>
      <c r="AE122" s="163"/>
      <c r="AF122" s="163"/>
      <c r="AG122" s="163"/>
      <c r="AH122" s="163"/>
      <c r="AI122" s="163"/>
      <c r="AJ122" s="163"/>
      <c r="AK122" s="163"/>
      <c r="AL122" s="163"/>
      <c r="AM122" s="163"/>
      <c r="AN122" s="163"/>
      <c r="AO122" s="163"/>
      <c r="AP122" s="163"/>
      <c r="AQ122" s="163"/>
      <c r="AR122" s="163"/>
    </row>
    <row r="123" spans="1:44" ht="139.5" customHeight="1">
      <c r="A123" s="454" t="s">
        <v>729</v>
      </c>
      <c r="B123" s="210" t="s">
        <v>732</v>
      </c>
      <c r="C123" s="211" t="s">
        <v>595</v>
      </c>
      <c r="D123" s="206"/>
      <c r="E123" s="163"/>
      <c r="F123" s="163"/>
      <c r="G123" s="163"/>
      <c r="H123" s="163"/>
      <c r="I123" s="163"/>
      <c r="J123" s="163"/>
      <c r="K123" s="163"/>
      <c r="L123" s="163"/>
      <c r="M123" s="163"/>
      <c r="N123" s="163"/>
      <c r="O123" s="163"/>
      <c r="P123" s="163"/>
      <c r="Q123" s="163"/>
      <c r="R123" s="163"/>
      <c r="S123" s="163"/>
      <c r="T123" s="163"/>
      <c r="U123" s="163"/>
      <c r="V123" s="163"/>
      <c r="W123" s="163"/>
      <c r="X123" s="163"/>
      <c r="Y123" s="163"/>
      <c r="Z123" s="163"/>
      <c r="AA123" s="163"/>
      <c r="AB123" s="163"/>
      <c r="AC123" s="163"/>
      <c r="AD123" s="163"/>
      <c r="AE123" s="163"/>
      <c r="AF123" s="163"/>
      <c r="AG123" s="163"/>
      <c r="AH123" s="163"/>
      <c r="AI123" s="163"/>
      <c r="AJ123" s="163"/>
      <c r="AK123" s="163"/>
      <c r="AL123" s="163"/>
      <c r="AM123" s="163"/>
      <c r="AN123" s="163"/>
      <c r="AO123" s="163"/>
      <c r="AP123" s="163"/>
      <c r="AQ123" s="163"/>
      <c r="AR123" s="163"/>
    </row>
    <row r="124" spans="1:44" ht="49.5" customHeight="1">
      <c r="A124" s="454"/>
      <c r="B124" s="209" t="s">
        <v>703</v>
      </c>
      <c r="C124" s="211" t="s">
        <v>596</v>
      </c>
      <c r="D124" s="206"/>
      <c r="E124" s="163"/>
      <c r="F124" s="163"/>
      <c r="G124" s="163"/>
      <c r="H124" s="163"/>
      <c r="I124" s="163"/>
      <c r="J124" s="163"/>
      <c r="K124" s="163"/>
      <c r="L124" s="163"/>
      <c r="M124" s="163"/>
      <c r="N124" s="163"/>
      <c r="O124" s="163"/>
      <c r="P124" s="163"/>
      <c r="Q124" s="163"/>
      <c r="R124" s="163"/>
      <c r="S124" s="163"/>
      <c r="T124" s="163"/>
      <c r="U124" s="163"/>
      <c r="V124" s="163"/>
      <c r="W124" s="163"/>
      <c r="X124" s="163"/>
      <c r="Y124" s="163"/>
      <c r="Z124" s="163"/>
      <c r="AA124" s="163"/>
      <c r="AB124" s="163"/>
      <c r="AC124" s="163"/>
      <c r="AD124" s="163"/>
      <c r="AE124" s="163"/>
      <c r="AF124" s="163"/>
      <c r="AG124" s="163"/>
      <c r="AH124" s="163"/>
      <c r="AI124" s="163"/>
      <c r="AJ124" s="163"/>
      <c r="AK124" s="163"/>
      <c r="AL124" s="163"/>
      <c r="AM124" s="163"/>
      <c r="AN124" s="163"/>
      <c r="AO124" s="163"/>
      <c r="AP124" s="163"/>
      <c r="AQ124" s="163"/>
      <c r="AR124" s="163"/>
    </row>
    <row r="125" spans="1:44" ht="59.25" customHeight="1">
      <c r="A125" s="454"/>
      <c r="B125" s="209" t="s">
        <v>704</v>
      </c>
      <c r="C125" s="211" t="s">
        <v>597</v>
      </c>
      <c r="D125" s="206"/>
      <c r="E125" s="163"/>
      <c r="F125" s="163"/>
      <c r="G125" s="163"/>
      <c r="H125" s="163"/>
      <c r="I125" s="163"/>
      <c r="J125" s="163"/>
      <c r="K125" s="163"/>
      <c r="L125" s="163"/>
      <c r="M125" s="163"/>
      <c r="N125" s="163"/>
      <c r="O125" s="163"/>
      <c r="P125" s="163"/>
      <c r="Q125" s="163"/>
      <c r="R125" s="163"/>
      <c r="S125" s="163"/>
      <c r="T125" s="163"/>
      <c r="U125" s="163"/>
      <c r="V125" s="163"/>
      <c r="W125" s="163"/>
      <c r="X125" s="163"/>
      <c r="Y125" s="163"/>
      <c r="Z125" s="163"/>
      <c r="AA125" s="163"/>
      <c r="AB125" s="163"/>
      <c r="AC125" s="163"/>
      <c r="AD125" s="163"/>
      <c r="AE125" s="163"/>
      <c r="AF125" s="163"/>
      <c r="AG125" s="163"/>
      <c r="AH125" s="163"/>
      <c r="AI125" s="163"/>
      <c r="AJ125" s="163"/>
      <c r="AK125" s="163"/>
      <c r="AL125" s="163"/>
      <c r="AM125" s="163"/>
      <c r="AN125" s="163"/>
      <c r="AO125" s="163"/>
      <c r="AP125" s="163"/>
      <c r="AQ125" s="163"/>
      <c r="AR125" s="163"/>
    </row>
    <row r="126" spans="1:44" ht="60.75" customHeight="1">
      <c r="A126" s="454"/>
      <c r="B126" s="209" t="s">
        <v>727</v>
      </c>
      <c r="C126" s="211" t="s">
        <v>598</v>
      </c>
      <c r="D126" s="206"/>
      <c r="E126" s="163"/>
      <c r="F126" s="163"/>
      <c r="G126" s="163"/>
      <c r="H126" s="163"/>
      <c r="I126" s="163"/>
      <c r="J126" s="163"/>
      <c r="K126" s="163"/>
      <c r="L126" s="163"/>
      <c r="M126" s="163"/>
      <c r="N126" s="163"/>
      <c r="O126" s="163"/>
      <c r="P126" s="163"/>
      <c r="Q126" s="163"/>
      <c r="R126" s="163"/>
      <c r="S126" s="163"/>
      <c r="T126" s="163"/>
      <c r="U126" s="163"/>
      <c r="V126" s="163"/>
      <c r="W126" s="163"/>
      <c r="X126" s="163"/>
      <c r="Y126" s="163"/>
      <c r="Z126" s="163"/>
      <c r="AA126" s="163"/>
      <c r="AB126" s="163"/>
      <c r="AC126" s="163"/>
      <c r="AD126" s="163"/>
      <c r="AE126" s="163"/>
      <c r="AF126" s="163"/>
      <c r="AG126" s="163"/>
      <c r="AH126" s="163"/>
      <c r="AI126" s="163"/>
      <c r="AJ126" s="163"/>
      <c r="AK126" s="163"/>
      <c r="AL126" s="163"/>
      <c r="AM126" s="163"/>
      <c r="AN126" s="163"/>
      <c r="AO126" s="163"/>
      <c r="AP126" s="163"/>
      <c r="AQ126" s="163"/>
      <c r="AR126" s="163"/>
    </row>
    <row r="127" spans="1:44" ht="60.75" customHeight="1">
      <c r="A127" s="454"/>
      <c r="B127" s="209" t="s">
        <v>705</v>
      </c>
      <c r="C127" s="211" t="s">
        <v>599</v>
      </c>
      <c r="D127" s="206"/>
      <c r="E127" s="163"/>
      <c r="F127" s="163"/>
      <c r="G127" s="163"/>
      <c r="H127" s="163"/>
      <c r="I127" s="163"/>
      <c r="J127" s="163"/>
      <c r="K127" s="163"/>
      <c r="L127" s="163"/>
      <c r="M127" s="163"/>
      <c r="N127" s="163"/>
      <c r="O127" s="163"/>
      <c r="P127" s="163"/>
      <c r="Q127" s="163"/>
      <c r="R127" s="163"/>
      <c r="S127" s="163"/>
      <c r="T127" s="163"/>
      <c r="U127" s="163"/>
      <c r="V127" s="163"/>
      <c r="W127" s="163"/>
      <c r="X127" s="163"/>
      <c r="Y127" s="163"/>
      <c r="Z127" s="163"/>
      <c r="AA127" s="163"/>
      <c r="AB127" s="163"/>
      <c r="AC127" s="163"/>
      <c r="AD127" s="163"/>
      <c r="AE127" s="163"/>
      <c r="AF127" s="163"/>
      <c r="AG127" s="163"/>
      <c r="AH127" s="163"/>
      <c r="AI127" s="163"/>
      <c r="AJ127" s="163"/>
      <c r="AK127" s="163"/>
      <c r="AL127" s="163"/>
      <c r="AM127" s="163"/>
      <c r="AN127" s="163"/>
      <c r="AO127" s="163"/>
      <c r="AP127" s="163"/>
      <c r="AQ127" s="163"/>
      <c r="AR127" s="163"/>
    </row>
    <row r="128" spans="1:44" ht="49.5" customHeight="1">
      <c r="A128" s="454"/>
      <c r="B128" s="209" t="s">
        <v>728</v>
      </c>
      <c r="C128" s="211" t="s">
        <v>600</v>
      </c>
      <c r="D128" s="206"/>
      <c r="E128" s="163"/>
      <c r="F128" s="163"/>
      <c r="G128" s="163"/>
      <c r="H128" s="163"/>
      <c r="I128" s="163"/>
      <c r="J128" s="163"/>
      <c r="K128" s="163"/>
      <c r="L128" s="163"/>
      <c r="M128" s="163"/>
      <c r="N128" s="163"/>
      <c r="O128" s="163"/>
      <c r="P128" s="163"/>
      <c r="Q128" s="163"/>
      <c r="R128" s="163"/>
      <c r="S128" s="163"/>
      <c r="T128" s="163"/>
      <c r="U128" s="163"/>
      <c r="V128" s="163"/>
      <c r="W128" s="163"/>
      <c r="X128" s="163"/>
      <c r="Y128" s="163"/>
      <c r="Z128" s="163"/>
      <c r="AA128" s="163"/>
      <c r="AB128" s="163"/>
      <c r="AC128" s="163"/>
      <c r="AD128" s="163"/>
      <c r="AE128" s="163"/>
      <c r="AF128" s="163"/>
      <c r="AG128" s="163"/>
      <c r="AH128" s="163"/>
      <c r="AI128" s="163"/>
      <c r="AJ128" s="163"/>
      <c r="AK128" s="163"/>
      <c r="AL128" s="163"/>
      <c r="AM128" s="163"/>
      <c r="AN128" s="163"/>
      <c r="AO128" s="163"/>
      <c r="AP128" s="163"/>
      <c r="AQ128" s="163"/>
      <c r="AR128" s="163"/>
    </row>
    <row r="129" spans="1:44" ht="59.25" customHeight="1">
      <c r="A129" s="454"/>
      <c r="B129" s="209" t="s">
        <v>706</v>
      </c>
      <c r="C129" s="211" t="s">
        <v>601</v>
      </c>
      <c r="D129" s="206"/>
      <c r="E129" s="163"/>
      <c r="F129" s="163"/>
      <c r="G129" s="163"/>
      <c r="H129" s="163"/>
      <c r="I129" s="163"/>
      <c r="J129" s="163"/>
      <c r="K129" s="163"/>
      <c r="L129" s="163"/>
      <c r="M129" s="163"/>
      <c r="N129" s="163"/>
      <c r="O129" s="163"/>
      <c r="P129" s="163"/>
      <c r="Q129" s="163"/>
      <c r="R129" s="163"/>
      <c r="S129" s="163"/>
      <c r="T129" s="163"/>
      <c r="U129" s="163"/>
      <c r="V129" s="163"/>
      <c r="W129" s="163"/>
      <c r="X129" s="163"/>
      <c r="Y129" s="163"/>
      <c r="Z129" s="163"/>
      <c r="AA129" s="163"/>
      <c r="AB129" s="163"/>
      <c r="AC129" s="163"/>
      <c r="AD129" s="163"/>
      <c r="AE129" s="163"/>
      <c r="AF129" s="163"/>
      <c r="AG129" s="163"/>
      <c r="AH129" s="163"/>
      <c r="AI129" s="163"/>
      <c r="AJ129" s="163"/>
      <c r="AK129" s="163"/>
      <c r="AL129" s="163"/>
      <c r="AM129" s="163"/>
      <c r="AN129" s="163"/>
      <c r="AO129" s="163"/>
      <c r="AP129" s="163"/>
      <c r="AQ129" s="163"/>
      <c r="AR129" s="163"/>
    </row>
    <row r="130" spans="1:44" ht="81" customHeight="1">
      <c r="A130" s="454"/>
      <c r="B130" s="209" t="s">
        <v>707</v>
      </c>
      <c r="C130" s="211" t="s">
        <v>602</v>
      </c>
      <c r="D130" s="206"/>
      <c r="E130" s="163"/>
      <c r="F130" s="163"/>
      <c r="G130" s="163"/>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c r="AM130" s="163"/>
      <c r="AN130" s="163"/>
      <c r="AO130" s="163"/>
      <c r="AP130" s="163"/>
      <c r="AQ130" s="163"/>
      <c r="AR130" s="163"/>
    </row>
    <row r="131" spans="1:44" ht="63" customHeight="1">
      <c r="A131" s="454"/>
      <c r="B131" s="209" t="s">
        <v>708</v>
      </c>
      <c r="C131" s="211" t="s">
        <v>603</v>
      </c>
      <c r="D131" s="206"/>
      <c r="E131" s="163"/>
      <c r="F131" s="163"/>
      <c r="G131" s="163"/>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row>
    <row r="132" spans="1:44" ht="42" customHeight="1">
      <c r="A132" s="454"/>
      <c r="B132" s="209" t="s">
        <v>709</v>
      </c>
      <c r="C132" s="211" t="s">
        <v>604</v>
      </c>
      <c r="D132" s="206"/>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row>
    <row r="133" spans="1:44" ht="49.5" customHeight="1">
      <c r="A133" s="454"/>
      <c r="B133" s="209" t="s">
        <v>589</v>
      </c>
      <c r="C133" s="211" t="s">
        <v>605</v>
      </c>
      <c r="D133" s="206"/>
      <c r="E133" s="163"/>
      <c r="F133" s="163"/>
      <c r="G133" s="163"/>
      <c r="H133" s="163"/>
      <c r="I133" s="163"/>
      <c r="J133" s="163"/>
      <c r="K133" s="163"/>
      <c r="L133" s="163"/>
      <c r="M133" s="163"/>
      <c r="N133" s="163"/>
      <c r="O133" s="163"/>
      <c r="P133" s="163"/>
      <c r="Q133" s="163"/>
      <c r="R133" s="163"/>
      <c r="S133" s="163"/>
      <c r="T133" s="163"/>
      <c r="U133" s="163"/>
      <c r="V133" s="163"/>
      <c r="W133" s="163"/>
      <c r="X133" s="163"/>
      <c r="Y133" s="163"/>
      <c r="Z133" s="163"/>
      <c r="AA133" s="163"/>
      <c r="AB133" s="163"/>
      <c r="AC133" s="163"/>
      <c r="AD133" s="163"/>
      <c r="AE133" s="163"/>
      <c r="AF133" s="163"/>
      <c r="AG133" s="163"/>
      <c r="AH133" s="163"/>
      <c r="AI133" s="163"/>
      <c r="AJ133" s="163"/>
      <c r="AK133" s="163"/>
      <c r="AL133" s="163"/>
      <c r="AM133" s="163"/>
      <c r="AN133" s="163"/>
      <c r="AO133" s="163"/>
      <c r="AP133" s="163"/>
      <c r="AQ133" s="163"/>
      <c r="AR133" s="163"/>
    </row>
    <row r="134" spans="1:44" ht="49.5" customHeight="1">
      <c r="A134" s="454"/>
      <c r="B134" s="209" t="s">
        <v>591</v>
      </c>
      <c r="C134" s="211" t="s">
        <v>606</v>
      </c>
      <c r="D134" s="206"/>
      <c r="E134" s="163"/>
      <c r="F134" s="163"/>
      <c r="G134" s="163"/>
      <c r="H134" s="163"/>
      <c r="I134" s="163"/>
      <c r="J134" s="163"/>
      <c r="K134" s="163"/>
      <c r="L134" s="163"/>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c r="AL134" s="163"/>
      <c r="AM134" s="163"/>
      <c r="AN134" s="163"/>
      <c r="AO134" s="163"/>
      <c r="AP134" s="163"/>
      <c r="AQ134" s="163"/>
      <c r="AR134" s="163"/>
    </row>
    <row r="135" spans="1:44" ht="49.5" customHeight="1">
      <c r="A135" s="454"/>
      <c r="B135" s="209" t="s">
        <v>593</v>
      </c>
      <c r="C135" s="211" t="s">
        <v>607</v>
      </c>
      <c r="D135" s="206"/>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3"/>
      <c r="AC135" s="163"/>
      <c r="AD135" s="163"/>
      <c r="AE135" s="163"/>
      <c r="AF135" s="163"/>
      <c r="AG135" s="163"/>
      <c r="AH135" s="163"/>
      <c r="AI135" s="163"/>
      <c r="AJ135" s="163"/>
      <c r="AK135" s="163"/>
      <c r="AL135" s="163"/>
      <c r="AM135" s="163"/>
      <c r="AN135" s="163"/>
      <c r="AO135" s="163"/>
      <c r="AP135" s="163"/>
      <c r="AQ135" s="163"/>
      <c r="AR135" s="163"/>
    </row>
    <row r="137" spans="2:23" ht="29.25" customHeight="1">
      <c r="B137" s="441" t="s">
        <v>710</v>
      </c>
      <c r="C137" s="441"/>
      <c r="D137" s="441"/>
      <c r="E137" s="441"/>
      <c r="F137" s="441"/>
      <c r="G137" s="441"/>
      <c r="H137" s="441"/>
      <c r="I137" s="441"/>
      <c r="J137" s="441"/>
      <c r="K137" s="441"/>
      <c r="L137" s="441"/>
      <c r="M137" s="441"/>
      <c r="N137" s="441"/>
      <c r="O137" s="441"/>
      <c r="P137" s="441"/>
      <c r="Q137" s="441"/>
      <c r="R137" s="441"/>
      <c r="S137" s="441"/>
      <c r="T137" s="441"/>
      <c r="U137" s="441"/>
      <c r="V137" s="441"/>
      <c r="W137" s="441"/>
    </row>
    <row r="138" spans="2:23" ht="36.75" customHeight="1">
      <c r="B138" s="442" t="s">
        <v>711</v>
      </c>
      <c r="C138" s="442"/>
      <c r="D138" s="442"/>
      <c r="E138" s="442"/>
      <c r="F138" s="442"/>
      <c r="G138" s="442"/>
      <c r="H138" s="442"/>
      <c r="I138" s="442"/>
      <c r="J138" s="442"/>
      <c r="K138" s="442"/>
      <c r="L138" s="442"/>
      <c r="M138" s="442"/>
      <c r="N138" s="442"/>
      <c r="O138" s="442"/>
      <c r="P138" s="442"/>
      <c r="Q138" s="442"/>
      <c r="R138" s="442"/>
      <c r="S138" s="442"/>
      <c r="T138" s="442"/>
      <c r="U138" s="442"/>
      <c r="V138" s="442"/>
      <c r="W138" s="442"/>
    </row>
    <row r="139" spans="2:36" ht="27" customHeight="1">
      <c r="B139" s="442" t="s">
        <v>735</v>
      </c>
      <c r="C139" s="442"/>
      <c r="D139" s="442"/>
      <c r="E139" s="442"/>
      <c r="F139" s="442"/>
      <c r="G139" s="442"/>
      <c r="H139" s="442"/>
      <c r="I139" s="442"/>
      <c r="J139" s="442"/>
      <c r="K139" s="442"/>
      <c r="L139" s="442"/>
      <c r="M139" s="442"/>
      <c r="N139" s="442"/>
      <c r="O139" s="442"/>
      <c r="P139" s="442"/>
      <c r="Q139" s="442"/>
      <c r="R139" s="442"/>
      <c r="S139" s="442"/>
      <c r="T139" s="442"/>
      <c r="U139" s="442"/>
      <c r="V139" s="442"/>
      <c r="W139" s="442"/>
      <c r="Y139" s="456"/>
      <c r="Z139" s="456"/>
      <c r="AA139" s="456"/>
      <c r="AB139" s="457"/>
      <c r="AC139" s="457"/>
      <c r="AD139" s="457"/>
      <c r="AE139" s="457"/>
      <c r="AF139" s="457"/>
      <c r="AG139" s="457"/>
      <c r="AH139" s="457"/>
      <c r="AI139" s="457"/>
      <c r="AJ139" s="457"/>
    </row>
    <row r="140" spans="25:36" ht="18.75">
      <c r="Y140" s="190"/>
      <c r="Z140" s="191"/>
      <c r="AA140" s="192"/>
      <c r="AB140" s="200"/>
      <c r="AC140" s="201"/>
      <c r="AD140" s="201"/>
      <c r="AE140" s="201"/>
      <c r="AF140" s="201"/>
      <c r="AG140" s="202"/>
      <c r="AH140" s="202"/>
      <c r="AI140" s="202"/>
      <c r="AJ140" s="120"/>
    </row>
    <row r="141" spans="25:36" ht="56.25" customHeight="1">
      <c r="Y141" s="458"/>
      <c r="Z141" s="458"/>
      <c r="AA141" s="458"/>
      <c r="AB141" s="459"/>
      <c r="AC141" s="459"/>
      <c r="AD141" s="459"/>
      <c r="AE141" s="459"/>
      <c r="AF141" s="459"/>
      <c r="AG141" s="459"/>
      <c r="AH141" s="459"/>
      <c r="AI141" s="459"/>
      <c r="AJ141" s="459"/>
    </row>
    <row r="142" spans="25:36" ht="18.75">
      <c r="Y142" s="189"/>
      <c r="Z142" s="189"/>
      <c r="AA142" s="189"/>
      <c r="AB142" s="201"/>
      <c r="AC142" s="201"/>
      <c r="AD142" s="201"/>
      <c r="AE142" s="201"/>
      <c r="AF142" s="201"/>
      <c r="AG142" s="120"/>
      <c r="AH142" s="120"/>
      <c r="AI142" s="120"/>
      <c r="AJ142" s="120"/>
    </row>
    <row r="143" spans="25:36" ht="41.25" customHeight="1">
      <c r="Y143" s="120"/>
      <c r="Z143" s="120"/>
      <c r="AA143" s="203"/>
      <c r="AB143" s="460"/>
      <c r="AC143" s="460"/>
      <c r="AD143" s="460"/>
      <c r="AE143" s="461"/>
      <c r="AF143" s="461"/>
      <c r="AG143" s="461"/>
      <c r="AH143" s="461"/>
      <c r="AI143" s="123"/>
      <c r="AJ143" s="120"/>
    </row>
    <row r="144" spans="25:36" ht="16.5" customHeight="1">
      <c r="Y144" s="123"/>
      <c r="Z144" s="123"/>
      <c r="AA144" s="123"/>
      <c r="AB144" s="455"/>
      <c r="AC144" s="455"/>
      <c r="AD144" s="455"/>
      <c r="AE144" s="193"/>
      <c r="AF144" s="193"/>
      <c r="AG144" s="194"/>
      <c r="AH144" s="120"/>
      <c r="AI144" s="120"/>
      <c r="AJ144" s="120"/>
    </row>
    <row r="145" ht="14.25" customHeight="1"/>
  </sheetData>
  <sheetProtection/>
  <mergeCells count="73">
    <mergeCell ref="B139:W139"/>
    <mergeCell ref="AB144:AD144"/>
    <mergeCell ref="Y139:AA139"/>
    <mergeCell ref="AB139:AJ139"/>
    <mergeCell ref="Y141:AA141"/>
    <mergeCell ref="AB141:AJ141"/>
    <mergeCell ref="AB143:AD143"/>
    <mergeCell ref="AE143:AH143"/>
    <mergeCell ref="A81:A93"/>
    <mergeCell ref="A94:A103"/>
    <mergeCell ref="A105:A109"/>
    <mergeCell ref="A110:A122"/>
    <mergeCell ref="A123:A135"/>
    <mergeCell ref="A24:A33"/>
    <mergeCell ref="A34:A45"/>
    <mergeCell ref="A46:A54"/>
    <mergeCell ref="A55:A62"/>
    <mergeCell ref="A63:A72"/>
    <mergeCell ref="A73:A80"/>
    <mergeCell ref="I2:X2"/>
    <mergeCell ref="A3:AE3"/>
    <mergeCell ref="A4:AK4"/>
    <mergeCell ref="A5:B7"/>
    <mergeCell ref="C5:C7"/>
    <mergeCell ref="E5:K5"/>
    <mergeCell ref="L5:R5"/>
    <mergeCell ref="S5:S7"/>
    <mergeCell ref="T5:T7"/>
    <mergeCell ref="U5:V5"/>
    <mergeCell ref="AD5:AI5"/>
    <mergeCell ref="AJ5:AJ7"/>
    <mergeCell ref="Z6:Z7"/>
    <mergeCell ref="AA6:AA7"/>
    <mergeCell ref="AB6:AB7"/>
    <mergeCell ref="AD6:AD7"/>
    <mergeCell ref="AH6:AH7"/>
    <mergeCell ref="AP6:AP7"/>
    <mergeCell ref="AQ6:AQ7"/>
    <mergeCell ref="O6:P6"/>
    <mergeCell ref="Q6:Q7"/>
    <mergeCell ref="W6:W7"/>
    <mergeCell ref="W5:X5"/>
    <mergeCell ref="Y5:Z5"/>
    <mergeCell ref="AA5:AB5"/>
    <mergeCell ref="AC5:AC7"/>
    <mergeCell ref="X6:X7"/>
    <mergeCell ref="AM6:AM7"/>
    <mergeCell ref="AN6:AN7"/>
    <mergeCell ref="AI6:AI7"/>
    <mergeCell ref="AK6:AL6"/>
    <mergeCell ref="K6:K7"/>
    <mergeCell ref="L6:N6"/>
    <mergeCell ref="Y6:Y7"/>
    <mergeCell ref="AK5:AR5"/>
    <mergeCell ref="E6:E7"/>
    <mergeCell ref="AO6:AO7"/>
    <mergeCell ref="R6:R7"/>
    <mergeCell ref="U6:U7"/>
    <mergeCell ref="V6:V7"/>
    <mergeCell ref="AR6:AR7"/>
    <mergeCell ref="AE6:AE7"/>
    <mergeCell ref="AF6:AF7"/>
    <mergeCell ref="AG6:AG7"/>
    <mergeCell ref="B137:W137"/>
    <mergeCell ref="B138:W138"/>
    <mergeCell ref="D5:D7"/>
    <mergeCell ref="A8:B8"/>
    <mergeCell ref="A9:B9"/>
    <mergeCell ref="A10:A23"/>
    <mergeCell ref="F6:G6"/>
    <mergeCell ref="H6:H7"/>
    <mergeCell ref="I6:I7"/>
    <mergeCell ref="J6:J7"/>
  </mergeCells>
  <printOptions/>
  <pageMargins left="0.7086614173228347" right="0.7086614173228347" top="0.7480314960629921" bottom="0.7480314960629921" header="0.31496062992125984" footer="0.31496062992125984"/>
  <pageSetup fitToHeight="5" fitToWidth="1" horizontalDpi="600" verticalDpi="600" orientation="landscape" paperSize="9" scale="26" r:id="rId4"/>
  <drawing r:id="rId3"/>
  <legacyDrawing r:id="rId2"/>
</worksheet>
</file>

<file path=xl/worksheets/sheet7.xml><?xml version="1.0" encoding="utf-8"?>
<worksheet xmlns="http://schemas.openxmlformats.org/spreadsheetml/2006/main" xmlns:r="http://schemas.openxmlformats.org/officeDocument/2006/relationships">
  <sheetPr codeName="Лист2">
    <tabColor indexed="10"/>
  </sheetPr>
  <dimension ref="A1:E1345"/>
  <sheetViews>
    <sheetView zoomScale="90" zoomScaleNormal="90" zoomScalePageLayoutView="0" workbookViewId="0" topLeftCell="A1">
      <pane ySplit="1" topLeftCell="A446" activePane="bottomLeft" state="frozen"/>
      <selection pane="topLeft" activeCell="A1" sqref="A1"/>
      <selection pane="bottomLeft" activeCell="A472" sqref="A472:IV493"/>
    </sheetView>
  </sheetViews>
  <sheetFormatPr defaultColWidth="9.140625" defaultRowHeight="12.75"/>
  <cols>
    <col min="1" max="1" width="12.57421875" style="89" customWidth="1"/>
    <col min="2" max="2" width="14.7109375" style="103" customWidth="1"/>
    <col min="3" max="3" width="55.140625" style="90" customWidth="1"/>
    <col min="4" max="4" width="67.28125" style="90" customWidth="1"/>
    <col min="5" max="5" width="21.57421875" style="89" customWidth="1"/>
    <col min="6" max="16384" width="9.140625" style="3" customWidth="1"/>
  </cols>
  <sheetData>
    <row r="1" spans="1:5" ht="22.5" customHeight="1" thickBot="1">
      <c r="A1" s="98" t="s">
        <v>102</v>
      </c>
      <c r="B1" s="104" t="s">
        <v>103</v>
      </c>
      <c r="C1" s="174" t="s">
        <v>104</v>
      </c>
      <c r="D1" s="174" t="s">
        <v>105</v>
      </c>
      <c r="E1" s="105" t="s">
        <v>139</v>
      </c>
    </row>
    <row r="2" spans="1:5" s="175" customFormat="1" ht="15.75">
      <c r="A2" s="178">
        <f>IF((SUM('Раздел 9'!D9:AR135)=0),"","Неверно!")</f>
      </c>
      <c r="B2" s="177" t="s">
        <v>751</v>
      </c>
      <c r="C2" s="176" t="s">
        <v>752</v>
      </c>
      <c r="D2" s="176" t="s">
        <v>701</v>
      </c>
      <c r="E2" s="179" t="str">
        <f>CONCATENATE(SUM('Раздел 9'!D9:AR135),"=",0)</f>
        <v>0=0</v>
      </c>
    </row>
    <row r="3" spans="1:5" s="175" customFormat="1" ht="15.75">
      <c r="A3" s="178">
        <f>IF((SUM('Раздел 4'!AE9:AE9)&gt;=SUM('Раздел 4'!AJ9:AK9)),"","Неверно!")</f>
      </c>
      <c r="B3" s="177" t="s">
        <v>753</v>
      </c>
      <c r="C3" s="176" t="s">
        <v>754</v>
      </c>
      <c r="D3" s="176" t="s">
        <v>380</v>
      </c>
      <c r="E3" s="179" t="str">
        <f>CONCATENATE(SUM('Раздел 4'!AE9:AE9),"&gt;=",SUM('Раздел 4'!AJ9:AK9))</f>
        <v>0&gt;=0</v>
      </c>
    </row>
    <row r="4" spans="1:5" s="175" customFormat="1" ht="15.75">
      <c r="A4" s="178">
        <f>IF((SUM('Раздел 4'!AE18:AE18)&gt;=SUM('Раздел 4'!AJ18:AK18)),"","Неверно!")</f>
      </c>
      <c r="B4" s="177" t="s">
        <v>753</v>
      </c>
      <c r="C4" s="176" t="s">
        <v>755</v>
      </c>
      <c r="D4" s="176" t="s">
        <v>380</v>
      </c>
      <c r="E4" s="179" t="str">
        <f>CONCATENATE(SUM('Раздел 4'!AE18:AE18),"&gt;=",SUM('Раздел 4'!AJ18:AK18))</f>
        <v>0&gt;=0</v>
      </c>
    </row>
    <row r="5" spans="1:5" s="175" customFormat="1" ht="15.75">
      <c r="A5" s="178">
        <f>IF((SUM('Раздел 4'!AE19:AE19)&gt;=SUM('Раздел 4'!AJ19:AK19)),"","Неверно!")</f>
      </c>
      <c r="B5" s="177" t="s">
        <v>753</v>
      </c>
      <c r="C5" s="176" t="s">
        <v>756</v>
      </c>
      <c r="D5" s="176" t="s">
        <v>380</v>
      </c>
      <c r="E5" s="179" t="str">
        <f>CONCATENATE(SUM('Раздел 4'!AE19:AE19),"&gt;=",SUM('Раздел 4'!AJ19:AK19))</f>
        <v>0&gt;=0</v>
      </c>
    </row>
    <row r="6" spans="1:5" s="175" customFormat="1" ht="15.75">
      <c r="A6" s="178">
        <f>IF((SUM('Раздел 4'!AE20:AE20)&gt;=SUM('Раздел 4'!AJ20:AK20)),"","Неверно!")</f>
      </c>
      <c r="B6" s="177" t="s">
        <v>753</v>
      </c>
      <c r="C6" s="176" t="s">
        <v>757</v>
      </c>
      <c r="D6" s="176" t="s">
        <v>380</v>
      </c>
      <c r="E6" s="179" t="str">
        <f>CONCATENATE(SUM('Раздел 4'!AE20:AE20),"&gt;=",SUM('Раздел 4'!AJ20:AK20))</f>
        <v>0&gt;=0</v>
      </c>
    </row>
    <row r="7" spans="1:5" s="175" customFormat="1" ht="15.75">
      <c r="A7" s="178">
        <f>IF((SUM('Раздел 4'!AE21:AE21)&gt;=SUM('Раздел 4'!AJ21:AK21)),"","Неверно!")</f>
      </c>
      <c r="B7" s="177" t="s">
        <v>753</v>
      </c>
      <c r="C7" s="176" t="s">
        <v>758</v>
      </c>
      <c r="D7" s="176" t="s">
        <v>380</v>
      </c>
      <c r="E7" s="179" t="str">
        <f>CONCATENATE(SUM('Раздел 4'!AE21:AE21),"&gt;=",SUM('Раздел 4'!AJ21:AK21))</f>
        <v>0&gt;=0</v>
      </c>
    </row>
    <row r="8" spans="1:5" s="175" customFormat="1" ht="15.75">
      <c r="A8" s="178">
        <f>IF((SUM('Раздел 4'!AE22:AE22)&gt;=SUM('Раздел 4'!AJ22:AK22)),"","Неверно!")</f>
      </c>
      <c r="B8" s="177" t="s">
        <v>753</v>
      </c>
      <c r="C8" s="176" t="s">
        <v>759</v>
      </c>
      <c r="D8" s="176" t="s">
        <v>380</v>
      </c>
      <c r="E8" s="179" t="str">
        <f>CONCATENATE(SUM('Раздел 4'!AE22:AE22),"&gt;=",SUM('Раздел 4'!AJ22:AK22))</f>
        <v>0&gt;=0</v>
      </c>
    </row>
    <row r="9" spans="1:5" s="175" customFormat="1" ht="15.75">
      <c r="A9" s="178">
        <f>IF((SUM('Раздел 4'!AE23:AE23)&gt;=SUM('Раздел 4'!AJ23:AK23)),"","Неверно!")</f>
      </c>
      <c r="B9" s="177" t="s">
        <v>753</v>
      </c>
      <c r="C9" s="176" t="s">
        <v>760</v>
      </c>
      <c r="D9" s="176" t="s">
        <v>380</v>
      </c>
      <c r="E9" s="179" t="str">
        <f>CONCATENATE(SUM('Раздел 4'!AE23:AE23),"&gt;=",SUM('Раздел 4'!AJ23:AK23))</f>
        <v>0&gt;=0</v>
      </c>
    </row>
    <row r="10" spans="1:5" s="175" customFormat="1" ht="15.75">
      <c r="A10" s="178">
        <f>IF((SUM('Раздел 4'!AE24:AE24)&gt;=SUM('Раздел 4'!AJ24:AK24)),"","Неверно!")</f>
      </c>
      <c r="B10" s="177" t="s">
        <v>753</v>
      </c>
      <c r="C10" s="176" t="s">
        <v>761</v>
      </c>
      <c r="D10" s="176" t="s">
        <v>380</v>
      </c>
      <c r="E10" s="179" t="str">
        <f>CONCATENATE(SUM('Раздел 4'!AE24:AE24),"&gt;=",SUM('Раздел 4'!AJ24:AK24))</f>
        <v>0&gt;=0</v>
      </c>
    </row>
    <row r="11" spans="1:5" s="175" customFormat="1" ht="15.75">
      <c r="A11" s="178">
        <f>IF((SUM('Раздел 4'!AE25:AE25)&gt;=SUM('Раздел 4'!AJ25:AK25)),"","Неверно!")</f>
      </c>
      <c r="B11" s="177" t="s">
        <v>753</v>
      </c>
      <c r="C11" s="176" t="s">
        <v>762</v>
      </c>
      <c r="D11" s="176" t="s">
        <v>380</v>
      </c>
      <c r="E11" s="179" t="str">
        <f>CONCATENATE(SUM('Раздел 4'!AE25:AE25),"&gt;=",SUM('Раздел 4'!AJ25:AK25))</f>
        <v>0&gt;=0</v>
      </c>
    </row>
    <row r="12" spans="1:5" s="175" customFormat="1" ht="15.75">
      <c r="A12" s="178">
        <f>IF((SUM('Раздел 4'!AE26:AE26)&gt;=SUM('Раздел 4'!AJ26:AK26)),"","Неверно!")</f>
      </c>
      <c r="B12" s="177" t="s">
        <v>753</v>
      </c>
      <c r="C12" s="176" t="s">
        <v>763</v>
      </c>
      <c r="D12" s="176" t="s">
        <v>380</v>
      </c>
      <c r="E12" s="179" t="str">
        <f>CONCATENATE(SUM('Раздел 4'!AE26:AE26),"&gt;=",SUM('Раздел 4'!AJ26:AK26))</f>
        <v>0&gt;=0</v>
      </c>
    </row>
    <row r="13" spans="1:5" s="175" customFormat="1" ht="15.75">
      <c r="A13" s="178">
        <f>IF((SUM('Раздел 4'!AE27:AE27)&gt;=SUM('Раздел 4'!AJ27:AK27)),"","Неверно!")</f>
      </c>
      <c r="B13" s="177" t="s">
        <v>753</v>
      </c>
      <c r="C13" s="176" t="s">
        <v>764</v>
      </c>
      <c r="D13" s="176" t="s">
        <v>380</v>
      </c>
      <c r="E13" s="179" t="str">
        <f>CONCATENATE(SUM('Раздел 4'!AE27:AE27),"&gt;=",SUM('Раздел 4'!AJ27:AK27))</f>
        <v>0&gt;=0</v>
      </c>
    </row>
    <row r="14" spans="1:5" s="175" customFormat="1" ht="15.75">
      <c r="A14" s="178">
        <f>IF((SUM('Раздел 4'!AE10:AE10)&gt;=SUM('Раздел 4'!AJ10:AK10)),"","Неверно!")</f>
      </c>
      <c r="B14" s="177" t="s">
        <v>753</v>
      </c>
      <c r="C14" s="176" t="s">
        <v>765</v>
      </c>
      <c r="D14" s="176" t="s">
        <v>380</v>
      </c>
      <c r="E14" s="179" t="str">
        <f>CONCATENATE(SUM('Раздел 4'!AE10:AE10),"&gt;=",SUM('Раздел 4'!AJ10:AK10))</f>
        <v>0&gt;=0</v>
      </c>
    </row>
    <row r="15" spans="1:5" s="175" customFormat="1" ht="15.75">
      <c r="A15" s="178">
        <f>IF((SUM('Раздел 4'!AE28:AE28)&gt;=SUM('Раздел 4'!AJ28:AK28)),"","Неверно!")</f>
      </c>
      <c r="B15" s="177" t="s">
        <v>753</v>
      </c>
      <c r="C15" s="176" t="s">
        <v>766</v>
      </c>
      <c r="D15" s="176" t="s">
        <v>380</v>
      </c>
      <c r="E15" s="179" t="str">
        <f>CONCATENATE(SUM('Раздел 4'!AE28:AE28),"&gt;=",SUM('Раздел 4'!AJ28:AK28))</f>
        <v>0&gt;=0</v>
      </c>
    </row>
    <row r="16" spans="1:5" s="175" customFormat="1" ht="15.75">
      <c r="A16" s="178">
        <f>IF((SUM('Раздел 4'!AE29:AE29)&gt;=SUM('Раздел 4'!AJ29:AK29)),"","Неверно!")</f>
      </c>
      <c r="B16" s="177" t="s">
        <v>753</v>
      </c>
      <c r="C16" s="176" t="s">
        <v>767</v>
      </c>
      <c r="D16" s="176" t="s">
        <v>380</v>
      </c>
      <c r="E16" s="179" t="str">
        <f>CONCATENATE(SUM('Раздел 4'!AE29:AE29),"&gt;=",SUM('Раздел 4'!AJ29:AK29))</f>
        <v>0&gt;=0</v>
      </c>
    </row>
    <row r="17" spans="1:5" s="175" customFormat="1" ht="15.75">
      <c r="A17" s="178">
        <f>IF((SUM('Раздел 4'!AE30:AE30)&gt;=SUM('Раздел 4'!AJ30:AK30)),"","Неверно!")</f>
      </c>
      <c r="B17" s="177" t="s">
        <v>753</v>
      </c>
      <c r="C17" s="176" t="s">
        <v>768</v>
      </c>
      <c r="D17" s="176" t="s">
        <v>380</v>
      </c>
      <c r="E17" s="179" t="str">
        <f>CONCATENATE(SUM('Раздел 4'!AE30:AE30),"&gt;=",SUM('Раздел 4'!AJ30:AK30))</f>
        <v>0&gt;=0</v>
      </c>
    </row>
    <row r="18" spans="1:5" s="175" customFormat="1" ht="15.75">
      <c r="A18" s="178">
        <f>IF((SUM('Раздел 4'!AE31:AE31)&gt;=SUM('Раздел 4'!AJ31:AK31)),"","Неверно!")</f>
      </c>
      <c r="B18" s="177" t="s">
        <v>753</v>
      </c>
      <c r="C18" s="176" t="s">
        <v>769</v>
      </c>
      <c r="D18" s="176" t="s">
        <v>380</v>
      </c>
      <c r="E18" s="179" t="str">
        <f>CONCATENATE(SUM('Раздел 4'!AE31:AE31),"&gt;=",SUM('Раздел 4'!AJ31:AK31))</f>
        <v>0&gt;=0</v>
      </c>
    </row>
    <row r="19" spans="1:5" s="175" customFormat="1" ht="15.75">
      <c r="A19" s="178">
        <f>IF((SUM('Раздел 4'!AE32:AE32)&gt;=SUM('Раздел 4'!AJ32:AK32)),"","Неверно!")</f>
      </c>
      <c r="B19" s="177" t="s">
        <v>753</v>
      </c>
      <c r="C19" s="176" t="s">
        <v>770</v>
      </c>
      <c r="D19" s="176" t="s">
        <v>380</v>
      </c>
      <c r="E19" s="179" t="str">
        <f>CONCATENATE(SUM('Раздел 4'!AE32:AE32),"&gt;=",SUM('Раздел 4'!AJ32:AK32))</f>
        <v>0&gt;=0</v>
      </c>
    </row>
    <row r="20" spans="1:5" s="175" customFormat="1" ht="15.75">
      <c r="A20" s="178">
        <f>IF((SUM('Раздел 4'!AE33:AE33)&gt;=SUM('Раздел 4'!AJ33:AK33)),"","Неверно!")</f>
      </c>
      <c r="B20" s="177" t="s">
        <v>753</v>
      </c>
      <c r="C20" s="176" t="s">
        <v>771</v>
      </c>
      <c r="D20" s="176" t="s">
        <v>380</v>
      </c>
      <c r="E20" s="179" t="str">
        <f>CONCATENATE(SUM('Раздел 4'!AE33:AE33),"&gt;=",SUM('Раздел 4'!AJ33:AK33))</f>
        <v>0&gt;=0</v>
      </c>
    </row>
    <row r="21" spans="1:5" s="175" customFormat="1" ht="15.75">
      <c r="A21" s="178">
        <f>IF((SUM('Раздел 4'!AE34:AE34)&gt;=SUM('Раздел 4'!AJ34:AK34)),"","Неверно!")</f>
      </c>
      <c r="B21" s="177" t="s">
        <v>753</v>
      </c>
      <c r="C21" s="176" t="s">
        <v>772</v>
      </c>
      <c r="D21" s="176" t="s">
        <v>380</v>
      </c>
      <c r="E21" s="179" t="str">
        <f>CONCATENATE(SUM('Раздел 4'!AE34:AE34),"&gt;=",SUM('Раздел 4'!AJ34:AK34))</f>
        <v>0&gt;=0</v>
      </c>
    </row>
    <row r="22" spans="1:5" s="175" customFormat="1" ht="15.75">
      <c r="A22" s="178">
        <f>IF((SUM('Раздел 4'!AE35:AE35)&gt;=SUM('Раздел 4'!AJ35:AK35)),"","Неверно!")</f>
      </c>
      <c r="B22" s="177" t="s">
        <v>753</v>
      </c>
      <c r="C22" s="176" t="s">
        <v>773</v>
      </c>
      <c r="D22" s="176" t="s">
        <v>380</v>
      </c>
      <c r="E22" s="179" t="str">
        <f>CONCATENATE(SUM('Раздел 4'!AE35:AE35),"&gt;=",SUM('Раздел 4'!AJ35:AK35))</f>
        <v>0&gt;=0</v>
      </c>
    </row>
    <row r="23" spans="1:5" s="175" customFormat="1" ht="15.75">
      <c r="A23" s="178">
        <f>IF((SUM('Раздел 4'!AE36:AE36)&gt;=SUM('Раздел 4'!AJ36:AK36)),"","Неверно!")</f>
      </c>
      <c r="B23" s="177" t="s">
        <v>753</v>
      </c>
      <c r="C23" s="176" t="s">
        <v>774</v>
      </c>
      <c r="D23" s="176" t="s">
        <v>380</v>
      </c>
      <c r="E23" s="179" t="str">
        <f>CONCATENATE(SUM('Раздел 4'!AE36:AE36),"&gt;=",SUM('Раздел 4'!AJ36:AK36))</f>
        <v>0&gt;=0</v>
      </c>
    </row>
    <row r="24" spans="1:5" s="175" customFormat="1" ht="15.75">
      <c r="A24" s="178">
        <f>IF((SUM('Раздел 4'!AE37:AE37)&gt;=SUM('Раздел 4'!AJ37:AK37)),"","Неверно!")</f>
      </c>
      <c r="B24" s="177" t="s">
        <v>753</v>
      </c>
      <c r="C24" s="176" t="s">
        <v>775</v>
      </c>
      <c r="D24" s="176" t="s">
        <v>380</v>
      </c>
      <c r="E24" s="179" t="str">
        <f>CONCATENATE(SUM('Раздел 4'!AE37:AE37),"&gt;=",SUM('Раздел 4'!AJ37:AK37))</f>
        <v>0&gt;=0</v>
      </c>
    </row>
    <row r="25" spans="1:5" s="175" customFormat="1" ht="15.75">
      <c r="A25" s="178">
        <f>IF((SUM('Раздел 4'!AE11:AE11)&gt;=SUM('Раздел 4'!AJ11:AK11)),"","Неверно!")</f>
      </c>
      <c r="B25" s="177" t="s">
        <v>753</v>
      </c>
      <c r="C25" s="176" t="s">
        <v>776</v>
      </c>
      <c r="D25" s="176" t="s">
        <v>380</v>
      </c>
      <c r="E25" s="179" t="str">
        <f>CONCATENATE(SUM('Раздел 4'!AE11:AE11),"&gt;=",SUM('Раздел 4'!AJ11:AK11))</f>
        <v>0&gt;=0</v>
      </c>
    </row>
    <row r="26" spans="1:5" s="175" customFormat="1" ht="15.75">
      <c r="A26" s="178">
        <f>IF((SUM('Раздел 4'!AE38:AE38)&gt;=SUM('Раздел 4'!AJ38:AK38)),"","Неверно!")</f>
      </c>
      <c r="B26" s="177" t="s">
        <v>753</v>
      </c>
      <c r="C26" s="176" t="s">
        <v>777</v>
      </c>
      <c r="D26" s="176" t="s">
        <v>380</v>
      </c>
      <c r="E26" s="179" t="str">
        <f>CONCATENATE(SUM('Раздел 4'!AE38:AE38),"&gt;=",SUM('Раздел 4'!AJ38:AK38))</f>
        <v>0&gt;=0</v>
      </c>
    </row>
    <row r="27" spans="1:5" s="175" customFormat="1" ht="15.75">
      <c r="A27" s="178">
        <f>IF((SUM('Раздел 4'!AE39:AE39)&gt;=SUM('Раздел 4'!AJ39:AK39)),"","Неверно!")</f>
      </c>
      <c r="B27" s="177" t="s">
        <v>753</v>
      </c>
      <c r="C27" s="176" t="s">
        <v>778</v>
      </c>
      <c r="D27" s="176" t="s">
        <v>380</v>
      </c>
      <c r="E27" s="179" t="str">
        <f>CONCATENATE(SUM('Раздел 4'!AE39:AE39),"&gt;=",SUM('Раздел 4'!AJ39:AK39))</f>
        <v>0&gt;=0</v>
      </c>
    </row>
    <row r="28" spans="1:5" s="175" customFormat="1" ht="15.75">
      <c r="A28" s="178">
        <f>IF((SUM('Раздел 4'!AE40:AE40)&gt;=SUM('Раздел 4'!AJ40:AK40)),"","Неверно!")</f>
      </c>
      <c r="B28" s="177" t="s">
        <v>753</v>
      </c>
      <c r="C28" s="176" t="s">
        <v>779</v>
      </c>
      <c r="D28" s="176" t="s">
        <v>380</v>
      </c>
      <c r="E28" s="179" t="str">
        <f>CONCATENATE(SUM('Раздел 4'!AE40:AE40),"&gt;=",SUM('Раздел 4'!AJ40:AK40))</f>
        <v>0&gt;=0</v>
      </c>
    </row>
    <row r="29" spans="1:5" s="175" customFormat="1" ht="15.75">
      <c r="A29" s="178">
        <f>IF((SUM('Раздел 4'!AE41:AE41)&gt;=SUM('Раздел 4'!AJ41:AK41)),"","Неверно!")</f>
      </c>
      <c r="B29" s="177" t="s">
        <v>753</v>
      </c>
      <c r="C29" s="176" t="s">
        <v>780</v>
      </c>
      <c r="D29" s="176" t="s">
        <v>380</v>
      </c>
      <c r="E29" s="179" t="str">
        <f>CONCATENATE(SUM('Раздел 4'!AE41:AE41),"&gt;=",SUM('Раздел 4'!AJ41:AK41))</f>
        <v>0&gt;=0</v>
      </c>
    </row>
    <row r="30" spans="1:5" s="175" customFormat="1" ht="15.75">
      <c r="A30" s="178">
        <f>IF((SUM('Раздел 4'!AE42:AE42)&gt;=SUM('Раздел 4'!AJ42:AK42)),"","Неверно!")</f>
      </c>
      <c r="B30" s="177" t="s">
        <v>753</v>
      </c>
      <c r="C30" s="176" t="s">
        <v>781</v>
      </c>
      <c r="D30" s="176" t="s">
        <v>380</v>
      </c>
      <c r="E30" s="179" t="str">
        <f>CONCATENATE(SUM('Раздел 4'!AE42:AE42),"&gt;=",SUM('Раздел 4'!AJ42:AK42))</f>
        <v>0&gt;=0</v>
      </c>
    </row>
    <row r="31" spans="1:5" s="175" customFormat="1" ht="15.75">
      <c r="A31" s="178">
        <f>IF((SUM('Раздел 4'!AE43:AE43)&gt;=SUM('Раздел 4'!AJ43:AK43)),"","Неверно!")</f>
      </c>
      <c r="B31" s="177" t="s">
        <v>753</v>
      </c>
      <c r="C31" s="176" t="s">
        <v>782</v>
      </c>
      <c r="D31" s="176" t="s">
        <v>380</v>
      </c>
      <c r="E31" s="179" t="str">
        <f>CONCATENATE(SUM('Раздел 4'!AE43:AE43),"&gt;=",SUM('Раздел 4'!AJ43:AK43))</f>
        <v>0&gt;=0</v>
      </c>
    </row>
    <row r="32" spans="1:5" s="175" customFormat="1" ht="15.75">
      <c r="A32" s="178">
        <f>IF((SUM('Раздел 4'!AE44:AE44)&gt;=SUM('Раздел 4'!AJ44:AK44)),"","Неверно!")</f>
      </c>
      <c r="B32" s="177" t="s">
        <v>753</v>
      </c>
      <c r="C32" s="176" t="s">
        <v>783</v>
      </c>
      <c r="D32" s="176" t="s">
        <v>380</v>
      </c>
      <c r="E32" s="179" t="str">
        <f>CONCATENATE(SUM('Раздел 4'!AE44:AE44),"&gt;=",SUM('Раздел 4'!AJ44:AK44))</f>
        <v>0&gt;=0</v>
      </c>
    </row>
    <row r="33" spans="1:5" s="175" customFormat="1" ht="15.75">
      <c r="A33" s="178">
        <f>IF((SUM('Раздел 4'!AE45:AE45)&gt;=SUM('Раздел 4'!AJ45:AK45)),"","Неверно!")</f>
      </c>
      <c r="B33" s="177" t="s">
        <v>753</v>
      </c>
      <c r="C33" s="176" t="s">
        <v>784</v>
      </c>
      <c r="D33" s="176" t="s">
        <v>380</v>
      </c>
      <c r="E33" s="179" t="str">
        <f>CONCATENATE(SUM('Раздел 4'!AE45:AE45),"&gt;=",SUM('Раздел 4'!AJ45:AK45))</f>
        <v>0&gt;=0</v>
      </c>
    </row>
    <row r="34" spans="1:5" s="175" customFormat="1" ht="15.75">
      <c r="A34" s="178">
        <f>IF((SUM('Раздел 4'!AE46:AE46)&gt;=SUM('Раздел 4'!AJ46:AK46)),"","Неверно!")</f>
      </c>
      <c r="B34" s="177" t="s">
        <v>753</v>
      </c>
      <c r="C34" s="176" t="s">
        <v>785</v>
      </c>
      <c r="D34" s="176" t="s">
        <v>380</v>
      </c>
      <c r="E34" s="179" t="str">
        <f>CONCATENATE(SUM('Раздел 4'!AE46:AE46),"&gt;=",SUM('Раздел 4'!AJ46:AK46))</f>
        <v>0&gt;=0</v>
      </c>
    </row>
    <row r="35" spans="1:5" s="175" customFormat="1" ht="15.75">
      <c r="A35" s="178">
        <f>IF((SUM('Раздел 4'!AE47:AE47)&gt;=SUM('Раздел 4'!AJ47:AK47)),"","Неверно!")</f>
      </c>
      <c r="B35" s="177" t="s">
        <v>753</v>
      </c>
      <c r="C35" s="176" t="s">
        <v>786</v>
      </c>
      <c r="D35" s="176" t="s">
        <v>380</v>
      </c>
      <c r="E35" s="179" t="str">
        <f>CONCATENATE(SUM('Раздел 4'!AE47:AE47),"&gt;=",SUM('Раздел 4'!AJ47:AK47))</f>
        <v>0&gt;=0</v>
      </c>
    </row>
    <row r="36" spans="1:5" s="175" customFormat="1" ht="15.75">
      <c r="A36" s="178">
        <f>IF((SUM('Раздел 4'!AE12:AE12)&gt;=SUM('Раздел 4'!AJ12:AK12)),"","Неверно!")</f>
      </c>
      <c r="B36" s="177" t="s">
        <v>753</v>
      </c>
      <c r="C36" s="176" t="s">
        <v>787</v>
      </c>
      <c r="D36" s="176" t="s">
        <v>380</v>
      </c>
      <c r="E36" s="179" t="str">
        <f>CONCATENATE(SUM('Раздел 4'!AE12:AE12),"&gt;=",SUM('Раздел 4'!AJ12:AK12))</f>
        <v>0&gt;=0</v>
      </c>
    </row>
    <row r="37" spans="1:5" s="175" customFormat="1" ht="15.75">
      <c r="A37" s="178">
        <f>IF((SUM('Раздел 4'!AE48:AE48)&gt;=SUM('Раздел 4'!AJ48:AK48)),"","Неверно!")</f>
      </c>
      <c r="B37" s="177" t="s">
        <v>753</v>
      </c>
      <c r="C37" s="176" t="s">
        <v>788</v>
      </c>
      <c r="D37" s="176" t="s">
        <v>380</v>
      </c>
      <c r="E37" s="179" t="str">
        <f>CONCATENATE(SUM('Раздел 4'!AE48:AE48),"&gt;=",SUM('Раздел 4'!AJ48:AK48))</f>
        <v>0&gt;=0</v>
      </c>
    </row>
    <row r="38" spans="1:5" s="175" customFormat="1" ht="15.75">
      <c r="A38" s="178">
        <f>IF((SUM('Раздел 4'!AE49:AE49)&gt;=SUM('Раздел 4'!AJ49:AK49)),"","Неверно!")</f>
      </c>
      <c r="B38" s="177" t="s">
        <v>753</v>
      </c>
      <c r="C38" s="176" t="s">
        <v>789</v>
      </c>
      <c r="D38" s="176" t="s">
        <v>380</v>
      </c>
      <c r="E38" s="179" t="str">
        <f>CONCATENATE(SUM('Раздел 4'!AE49:AE49),"&gt;=",SUM('Раздел 4'!AJ49:AK49))</f>
        <v>0&gt;=0</v>
      </c>
    </row>
    <row r="39" spans="1:5" s="175" customFormat="1" ht="15.75">
      <c r="A39" s="178">
        <f>IF((SUM('Раздел 4'!AE50:AE50)&gt;=SUM('Раздел 4'!AJ50:AK50)),"","Неверно!")</f>
      </c>
      <c r="B39" s="177" t="s">
        <v>753</v>
      </c>
      <c r="C39" s="176" t="s">
        <v>790</v>
      </c>
      <c r="D39" s="176" t="s">
        <v>380</v>
      </c>
      <c r="E39" s="179" t="str">
        <f>CONCATENATE(SUM('Раздел 4'!AE50:AE50),"&gt;=",SUM('Раздел 4'!AJ50:AK50))</f>
        <v>0&gt;=0</v>
      </c>
    </row>
    <row r="40" spans="1:5" s="175" customFormat="1" ht="15.75">
      <c r="A40" s="178">
        <f>IF((SUM('Раздел 4'!AE51:AE51)&gt;=SUM('Раздел 4'!AJ51:AK51)),"","Неверно!")</f>
      </c>
      <c r="B40" s="177" t="s">
        <v>753</v>
      </c>
      <c r="C40" s="176" t="s">
        <v>791</v>
      </c>
      <c r="D40" s="176" t="s">
        <v>380</v>
      </c>
      <c r="E40" s="179" t="str">
        <f>CONCATENATE(SUM('Раздел 4'!AE51:AE51),"&gt;=",SUM('Раздел 4'!AJ51:AK51))</f>
        <v>0&gt;=0</v>
      </c>
    </row>
    <row r="41" spans="1:5" s="175" customFormat="1" ht="15.75">
      <c r="A41" s="178">
        <f>IF((SUM('Раздел 4'!AE52:AE52)&gt;=SUM('Раздел 4'!AJ52:AK52)),"","Неверно!")</f>
      </c>
      <c r="B41" s="177" t="s">
        <v>753</v>
      </c>
      <c r="C41" s="176" t="s">
        <v>792</v>
      </c>
      <c r="D41" s="176" t="s">
        <v>380</v>
      </c>
      <c r="E41" s="179" t="str">
        <f>CONCATENATE(SUM('Раздел 4'!AE52:AE52),"&gt;=",SUM('Раздел 4'!AJ52:AK52))</f>
        <v>0&gt;=0</v>
      </c>
    </row>
    <row r="42" spans="1:5" s="175" customFormat="1" ht="15.75">
      <c r="A42" s="178">
        <f>IF((SUM('Раздел 4'!AE53:AE53)&gt;=SUM('Раздел 4'!AJ53:AK53)),"","Неверно!")</f>
      </c>
      <c r="B42" s="177" t="s">
        <v>753</v>
      </c>
      <c r="C42" s="176" t="s">
        <v>793</v>
      </c>
      <c r="D42" s="176" t="s">
        <v>380</v>
      </c>
      <c r="E42" s="179" t="str">
        <f>CONCATENATE(SUM('Раздел 4'!AE53:AE53),"&gt;=",SUM('Раздел 4'!AJ53:AK53))</f>
        <v>0&gt;=0</v>
      </c>
    </row>
    <row r="43" spans="1:5" s="175" customFormat="1" ht="15.75">
      <c r="A43" s="178">
        <f>IF((SUM('Раздел 4'!AE54:AE54)&gt;=SUM('Раздел 4'!AJ54:AK54)),"","Неверно!")</f>
      </c>
      <c r="B43" s="177" t="s">
        <v>753</v>
      </c>
      <c r="C43" s="176" t="s">
        <v>794</v>
      </c>
      <c r="D43" s="176" t="s">
        <v>380</v>
      </c>
      <c r="E43" s="179" t="str">
        <f>CONCATENATE(SUM('Раздел 4'!AE54:AE54),"&gt;=",SUM('Раздел 4'!AJ54:AK54))</f>
        <v>0&gt;=0</v>
      </c>
    </row>
    <row r="44" spans="1:5" s="175" customFormat="1" ht="15.75">
      <c r="A44" s="178">
        <f>IF((SUM('Раздел 4'!AE55:AE55)&gt;=SUM('Раздел 4'!AJ55:AK55)),"","Неверно!")</f>
      </c>
      <c r="B44" s="177" t="s">
        <v>753</v>
      </c>
      <c r="C44" s="176" t="s">
        <v>795</v>
      </c>
      <c r="D44" s="176" t="s">
        <v>380</v>
      </c>
      <c r="E44" s="179" t="str">
        <f>CONCATENATE(SUM('Раздел 4'!AE55:AE55),"&gt;=",SUM('Раздел 4'!AJ55:AK55))</f>
        <v>0&gt;=0</v>
      </c>
    </row>
    <row r="45" spans="1:5" s="175" customFormat="1" ht="15.75">
      <c r="A45" s="178">
        <f>IF((SUM('Раздел 4'!AE56:AE56)&gt;=SUM('Раздел 4'!AJ56:AK56)),"","Неверно!")</f>
      </c>
      <c r="B45" s="177" t="s">
        <v>753</v>
      </c>
      <c r="C45" s="176" t="s">
        <v>796</v>
      </c>
      <c r="D45" s="176" t="s">
        <v>380</v>
      </c>
      <c r="E45" s="179" t="str">
        <f>CONCATENATE(SUM('Раздел 4'!AE56:AE56),"&gt;=",SUM('Раздел 4'!AJ56:AK56))</f>
        <v>0&gt;=0</v>
      </c>
    </row>
    <row r="46" spans="1:5" s="175" customFormat="1" ht="15.75">
      <c r="A46" s="178">
        <f>IF((SUM('Раздел 4'!AE57:AE57)&gt;=SUM('Раздел 4'!AJ57:AK57)),"","Неверно!")</f>
      </c>
      <c r="B46" s="177" t="s">
        <v>753</v>
      </c>
      <c r="C46" s="176" t="s">
        <v>797</v>
      </c>
      <c r="D46" s="176" t="s">
        <v>380</v>
      </c>
      <c r="E46" s="179" t="str">
        <f>CONCATENATE(SUM('Раздел 4'!AE57:AE57),"&gt;=",SUM('Раздел 4'!AJ57:AK57))</f>
        <v>0&gt;=0</v>
      </c>
    </row>
    <row r="47" spans="1:5" s="175" customFormat="1" ht="15.75">
      <c r="A47" s="178">
        <f>IF((SUM('Раздел 4'!AE13:AE13)&gt;=SUM('Раздел 4'!AJ13:AK13)),"","Неверно!")</f>
      </c>
      <c r="B47" s="177" t="s">
        <v>753</v>
      </c>
      <c r="C47" s="176" t="s">
        <v>798</v>
      </c>
      <c r="D47" s="176" t="s">
        <v>380</v>
      </c>
      <c r="E47" s="179" t="str">
        <f>CONCATENATE(SUM('Раздел 4'!AE13:AE13),"&gt;=",SUM('Раздел 4'!AJ13:AK13))</f>
        <v>0&gt;=0</v>
      </c>
    </row>
    <row r="48" spans="1:5" s="175" customFormat="1" ht="15.75">
      <c r="A48" s="178">
        <f>IF((SUM('Раздел 4'!AE58:AE58)&gt;=SUM('Раздел 4'!AJ58:AK58)),"","Неверно!")</f>
      </c>
      <c r="B48" s="177" t="s">
        <v>753</v>
      </c>
      <c r="C48" s="176" t="s">
        <v>799</v>
      </c>
      <c r="D48" s="176" t="s">
        <v>380</v>
      </c>
      <c r="E48" s="179" t="str">
        <f>CONCATENATE(SUM('Раздел 4'!AE58:AE58),"&gt;=",SUM('Раздел 4'!AJ58:AK58))</f>
        <v>0&gt;=0</v>
      </c>
    </row>
    <row r="49" spans="1:5" s="175" customFormat="1" ht="15.75">
      <c r="A49" s="178">
        <f>IF((SUM('Раздел 4'!AE59:AE59)&gt;=SUM('Раздел 4'!AJ59:AK59)),"","Неверно!")</f>
      </c>
      <c r="B49" s="177" t="s">
        <v>753</v>
      </c>
      <c r="C49" s="176" t="s">
        <v>800</v>
      </c>
      <c r="D49" s="176" t="s">
        <v>380</v>
      </c>
      <c r="E49" s="179" t="str">
        <f>CONCATENATE(SUM('Раздел 4'!AE59:AE59),"&gt;=",SUM('Раздел 4'!AJ59:AK59))</f>
        <v>0&gt;=0</v>
      </c>
    </row>
    <row r="50" spans="1:5" s="175" customFormat="1" ht="15.75">
      <c r="A50" s="178">
        <f>IF((SUM('Раздел 4'!AE60:AE60)&gt;=SUM('Раздел 4'!AJ60:AK60)),"","Неверно!")</f>
      </c>
      <c r="B50" s="177" t="s">
        <v>753</v>
      </c>
      <c r="C50" s="176" t="s">
        <v>801</v>
      </c>
      <c r="D50" s="176" t="s">
        <v>380</v>
      </c>
      <c r="E50" s="179" t="str">
        <f>CONCATENATE(SUM('Раздел 4'!AE60:AE60),"&gt;=",SUM('Раздел 4'!AJ60:AK60))</f>
        <v>0&gt;=0</v>
      </c>
    </row>
    <row r="51" spans="1:5" s="175" customFormat="1" ht="15.75">
      <c r="A51" s="178">
        <f>IF((SUM('Раздел 4'!AE61:AE61)&gt;=SUM('Раздел 4'!AJ61:AK61)),"","Неверно!")</f>
      </c>
      <c r="B51" s="177" t="s">
        <v>753</v>
      </c>
      <c r="C51" s="176" t="s">
        <v>802</v>
      </c>
      <c r="D51" s="176" t="s">
        <v>380</v>
      </c>
      <c r="E51" s="179" t="str">
        <f>CONCATENATE(SUM('Раздел 4'!AE61:AE61),"&gt;=",SUM('Раздел 4'!AJ61:AK61))</f>
        <v>0&gt;=0</v>
      </c>
    </row>
    <row r="52" spans="1:5" s="175" customFormat="1" ht="15.75">
      <c r="A52" s="178">
        <f>IF((SUM('Раздел 4'!AE62:AE62)&gt;=SUM('Раздел 4'!AJ62:AK62)),"","Неверно!")</f>
      </c>
      <c r="B52" s="177" t="s">
        <v>753</v>
      </c>
      <c r="C52" s="176" t="s">
        <v>803</v>
      </c>
      <c r="D52" s="176" t="s">
        <v>380</v>
      </c>
      <c r="E52" s="179" t="str">
        <f>CONCATENATE(SUM('Раздел 4'!AE62:AE62),"&gt;=",SUM('Раздел 4'!AJ62:AK62))</f>
        <v>0&gt;=0</v>
      </c>
    </row>
    <row r="53" spans="1:5" s="175" customFormat="1" ht="15.75">
      <c r="A53" s="178">
        <f>IF((SUM('Раздел 4'!AE14:AE14)&gt;=SUM('Раздел 4'!AJ14:AK14)),"","Неверно!")</f>
      </c>
      <c r="B53" s="177" t="s">
        <v>753</v>
      </c>
      <c r="C53" s="176" t="s">
        <v>804</v>
      </c>
      <c r="D53" s="176" t="s">
        <v>380</v>
      </c>
      <c r="E53" s="179" t="str">
        <f>CONCATENATE(SUM('Раздел 4'!AE14:AE14),"&gt;=",SUM('Раздел 4'!AJ14:AK14))</f>
        <v>0&gt;=0</v>
      </c>
    </row>
    <row r="54" spans="1:5" s="175" customFormat="1" ht="15.75">
      <c r="A54" s="178">
        <f>IF((SUM('Раздел 4'!AE15:AE15)&gt;=SUM('Раздел 4'!AJ15:AK15)),"","Неверно!")</f>
      </c>
      <c r="B54" s="177" t="s">
        <v>753</v>
      </c>
      <c r="C54" s="176" t="s">
        <v>805</v>
      </c>
      <c r="D54" s="176" t="s">
        <v>380</v>
      </c>
      <c r="E54" s="179" t="str">
        <f>CONCATENATE(SUM('Раздел 4'!AE15:AE15),"&gt;=",SUM('Раздел 4'!AJ15:AK15))</f>
        <v>0&gt;=0</v>
      </c>
    </row>
    <row r="55" spans="1:5" s="175" customFormat="1" ht="15.75">
      <c r="A55" s="178">
        <f>IF((SUM('Раздел 4'!AE16:AE16)&gt;=SUM('Раздел 4'!AJ16:AK16)),"","Неверно!")</f>
      </c>
      <c r="B55" s="177" t="s">
        <v>753</v>
      </c>
      <c r="C55" s="176" t="s">
        <v>806</v>
      </c>
      <c r="D55" s="176" t="s">
        <v>380</v>
      </c>
      <c r="E55" s="179" t="str">
        <f>CONCATENATE(SUM('Раздел 4'!AE16:AE16),"&gt;=",SUM('Раздел 4'!AJ16:AK16))</f>
        <v>0&gt;=0</v>
      </c>
    </row>
    <row r="56" spans="1:5" s="175" customFormat="1" ht="15.75">
      <c r="A56" s="178">
        <f>IF((SUM('Раздел 4'!AE17:AE17)&gt;=SUM('Раздел 4'!AJ17:AK17)),"","Неверно!")</f>
      </c>
      <c r="B56" s="177" t="s">
        <v>753</v>
      </c>
      <c r="C56" s="176" t="s">
        <v>807</v>
      </c>
      <c r="D56" s="176" t="s">
        <v>380</v>
      </c>
      <c r="E56" s="179" t="str">
        <f>CONCATENATE(SUM('Раздел 4'!AE17:AE17),"&gt;=",SUM('Раздел 4'!AJ17:AK17))</f>
        <v>0&gt;=0</v>
      </c>
    </row>
    <row r="57" spans="1:5" s="175" customFormat="1" ht="15.75">
      <c r="A57" s="178">
        <f>IF((SUM('Раздел 4'!AE9:AE9)&gt;=SUM('Раздел 4'!AF9:AI9)),"","Неверно!")</f>
      </c>
      <c r="B57" s="177" t="s">
        <v>808</v>
      </c>
      <c r="C57" s="176" t="s">
        <v>809</v>
      </c>
      <c r="D57" s="176" t="s">
        <v>379</v>
      </c>
      <c r="E57" s="179" t="str">
        <f>CONCATENATE(SUM('Раздел 4'!AE9:AE9),"&gt;=",SUM('Раздел 4'!AF9:AI9))</f>
        <v>0&gt;=0</v>
      </c>
    </row>
    <row r="58" spans="1:5" s="175" customFormat="1" ht="15.75">
      <c r="A58" s="178">
        <f>IF((SUM('Раздел 4'!AE18:AE18)&gt;=SUM('Раздел 4'!AF18:AI18)),"","Неверно!")</f>
      </c>
      <c r="B58" s="177" t="s">
        <v>808</v>
      </c>
      <c r="C58" s="176" t="s">
        <v>810</v>
      </c>
      <c r="D58" s="176" t="s">
        <v>379</v>
      </c>
      <c r="E58" s="179" t="str">
        <f>CONCATENATE(SUM('Раздел 4'!AE18:AE18),"&gt;=",SUM('Раздел 4'!AF18:AI18))</f>
        <v>0&gt;=0</v>
      </c>
    </row>
    <row r="59" spans="1:5" s="175" customFormat="1" ht="15.75">
      <c r="A59" s="178">
        <f>IF((SUM('Раздел 4'!AE19:AE19)&gt;=SUM('Раздел 4'!AF19:AI19)),"","Неверно!")</f>
      </c>
      <c r="B59" s="177" t="s">
        <v>808</v>
      </c>
      <c r="C59" s="176" t="s">
        <v>811</v>
      </c>
      <c r="D59" s="176" t="s">
        <v>379</v>
      </c>
      <c r="E59" s="179" t="str">
        <f>CONCATENATE(SUM('Раздел 4'!AE19:AE19),"&gt;=",SUM('Раздел 4'!AF19:AI19))</f>
        <v>0&gt;=0</v>
      </c>
    </row>
    <row r="60" spans="1:5" s="175" customFormat="1" ht="15.75">
      <c r="A60" s="178">
        <f>IF((SUM('Раздел 4'!AE20:AE20)&gt;=SUM('Раздел 4'!AF20:AI20)),"","Неверно!")</f>
      </c>
      <c r="B60" s="177" t="s">
        <v>808</v>
      </c>
      <c r="C60" s="176" t="s">
        <v>812</v>
      </c>
      <c r="D60" s="176" t="s">
        <v>379</v>
      </c>
      <c r="E60" s="179" t="str">
        <f>CONCATENATE(SUM('Раздел 4'!AE20:AE20),"&gt;=",SUM('Раздел 4'!AF20:AI20))</f>
        <v>0&gt;=0</v>
      </c>
    </row>
    <row r="61" spans="1:5" s="175" customFormat="1" ht="15.75">
      <c r="A61" s="178">
        <f>IF((SUM('Раздел 4'!AE21:AE21)&gt;=SUM('Раздел 4'!AF21:AI21)),"","Неверно!")</f>
      </c>
      <c r="B61" s="177" t="s">
        <v>808</v>
      </c>
      <c r="C61" s="176" t="s">
        <v>813</v>
      </c>
      <c r="D61" s="176" t="s">
        <v>379</v>
      </c>
      <c r="E61" s="179" t="str">
        <f>CONCATENATE(SUM('Раздел 4'!AE21:AE21),"&gt;=",SUM('Раздел 4'!AF21:AI21))</f>
        <v>0&gt;=0</v>
      </c>
    </row>
    <row r="62" spans="1:5" s="175" customFormat="1" ht="15.75">
      <c r="A62" s="178">
        <f>IF((SUM('Раздел 4'!AE22:AE22)&gt;=SUM('Раздел 4'!AF22:AI22)),"","Неверно!")</f>
      </c>
      <c r="B62" s="177" t="s">
        <v>808</v>
      </c>
      <c r="C62" s="176" t="s">
        <v>814</v>
      </c>
      <c r="D62" s="176" t="s">
        <v>379</v>
      </c>
      <c r="E62" s="179" t="str">
        <f>CONCATENATE(SUM('Раздел 4'!AE22:AE22),"&gt;=",SUM('Раздел 4'!AF22:AI22))</f>
        <v>0&gt;=0</v>
      </c>
    </row>
    <row r="63" spans="1:5" s="175" customFormat="1" ht="15.75">
      <c r="A63" s="178">
        <f>IF((SUM('Раздел 4'!AE23:AE23)&gt;=SUM('Раздел 4'!AF23:AI23)),"","Неверно!")</f>
      </c>
      <c r="B63" s="177" t="s">
        <v>808</v>
      </c>
      <c r="C63" s="176" t="s">
        <v>815</v>
      </c>
      <c r="D63" s="176" t="s">
        <v>379</v>
      </c>
      <c r="E63" s="179" t="str">
        <f>CONCATENATE(SUM('Раздел 4'!AE23:AE23),"&gt;=",SUM('Раздел 4'!AF23:AI23))</f>
        <v>0&gt;=0</v>
      </c>
    </row>
    <row r="64" spans="1:5" s="175" customFormat="1" ht="15.75">
      <c r="A64" s="178">
        <f>IF((SUM('Раздел 4'!AE24:AE24)&gt;=SUM('Раздел 4'!AF24:AI24)),"","Неверно!")</f>
      </c>
      <c r="B64" s="177" t="s">
        <v>808</v>
      </c>
      <c r="C64" s="176" t="s">
        <v>816</v>
      </c>
      <c r="D64" s="176" t="s">
        <v>379</v>
      </c>
      <c r="E64" s="179" t="str">
        <f>CONCATENATE(SUM('Раздел 4'!AE24:AE24),"&gt;=",SUM('Раздел 4'!AF24:AI24))</f>
        <v>0&gt;=0</v>
      </c>
    </row>
    <row r="65" spans="1:5" s="175" customFormat="1" ht="15.75">
      <c r="A65" s="178">
        <f>IF((SUM('Раздел 4'!AE25:AE25)&gt;=SUM('Раздел 4'!AF25:AI25)),"","Неверно!")</f>
      </c>
      <c r="B65" s="177" t="s">
        <v>808</v>
      </c>
      <c r="C65" s="176" t="s">
        <v>817</v>
      </c>
      <c r="D65" s="176" t="s">
        <v>379</v>
      </c>
      <c r="E65" s="179" t="str">
        <f>CONCATENATE(SUM('Раздел 4'!AE25:AE25),"&gt;=",SUM('Раздел 4'!AF25:AI25))</f>
        <v>0&gt;=0</v>
      </c>
    </row>
    <row r="66" spans="1:5" s="175" customFormat="1" ht="15.75">
      <c r="A66" s="178">
        <f>IF((SUM('Раздел 4'!AE26:AE26)&gt;=SUM('Раздел 4'!AF26:AI26)),"","Неверно!")</f>
      </c>
      <c r="B66" s="177" t="s">
        <v>808</v>
      </c>
      <c r="C66" s="176" t="s">
        <v>818</v>
      </c>
      <c r="D66" s="176" t="s">
        <v>379</v>
      </c>
      <c r="E66" s="179" t="str">
        <f>CONCATENATE(SUM('Раздел 4'!AE26:AE26),"&gt;=",SUM('Раздел 4'!AF26:AI26))</f>
        <v>0&gt;=0</v>
      </c>
    </row>
    <row r="67" spans="1:5" s="175" customFormat="1" ht="15.75">
      <c r="A67" s="178">
        <f>IF((SUM('Раздел 4'!AE27:AE27)&gt;=SUM('Раздел 4'!AF27:AI27)),"","Неверно!")</f>
      </c>
      <c r="B67" s="177" t="s">
        <v>808</v>
      </c>
      <c r="C67" s="176" t="s">
        <v>819</v>
      </c>
      <c r="D67" s="176" t="s">
        <v>379</v>
      </c>
      <c r="E67" s="179" t="str">
        <f>CONCATENATE(SUM('Раздел 4'!AE27:AE27),"&gt;=",SUM('Раздел 4'!AF27:AI27))</f>
        <v>0&gt;=0</v>
      </c>
    </row>
    <row r="68" spans="1:5" s="175" customFormat="1" ht="15.75">
      <c r="A68" s="178">
        <f>IF((SUM('Раздел 4'!AE10:AE10)&gt;=SUM('Раздел 4'!AF10:AI10)),"","Неверно!")</f>
      </c>
      <c r="B68" s="177" t="s">
        <v>808</v>
      </c>
      <c r="C68" s="176" t="s">
        <v>820</v>
      </c>
      <c r="D68" s="176" t="s">
        <v>379</v>
      </c>
      <c r="E68" s="179" t="str">
        <f>CONCATENATE(SUM('Раздел 4'!AE10:AE10),"&gt;=",SUM('Раздел 4'!AF10:AI10))</f>
        <v>0&gt;=0</v>
      </c>
    </row>
    <row r="69" spans="1:5" s="175" customFormat="1" ht="15.75">
      <c r="A69" s="178">
        <f>IF((SUM('Раздел 4'!AE28:AE28)&gt;=SUM('Раздел 4'!AF28:AI28)),"","Неверно!")</f>
      </c>
      <c r="B69" s="177" t="s">
        <v>808</v>
      </c>
      <c r="C69" s="176" t="s">
        <v>821</v>
      </c>
      <c r="D69" s="176" t="s">
        <v>379</v>
      </c>
      <c r="E69" s="179" t="str">
        <f>CONCATENATE(SUM('Раздел 4'!AE28:AE28),"&gt;=",SUM('Раздел 4'!AF28:AI28))</f>
        <v>0&gt;=0</v>
      </c>
    </row>
    <row r="70" spans="1:5" s="175" customFormat="1" ht="15.75">
      <c r="A70" s="178">
        <f>IF((SUM('Раздел 4'!AE29:AE29)&gt;=SUM('Раздел 4'!AF29:AI29)),"","Неверно!")</f>
      </c>
      <c r="B70" s="177" t="s">
        <v>808</v>
      </c>
      <c r="C70" s="176" t="s">
        <v>822</v>
      </c>
      <c r="D70" s="176" t="s">
        <v>379</v>
      </c>
      <c r="E70" s="179" t="str">
        <f>CONCATENATE(SUM('Раздел 4'!AE29:AE29),"&gt;=",SUM('Раздел 4'!AF29:AI29))</f>
        <v>0&gt;=0</v>
      </c>
    </row>
    <row r="71" spans="1:5" s="175" customFormat="1" ht="15.75">
      <c r="A71" s="178">
        <f>IF((SUM('Раздел 4'!AE30:AE30)&gt;=SUM('Раздел 4'!AF30:AI30)),"","Неверно!")</f>
      </c>
      <c r="B71" s="177" t="s">
        <v>808</v>
      </c>
      <c r="C71" s="176" t="s">
        <v>823</v>
      </c>
      <c r="D71" s="176" t="s">
        <v>379</v>
      </c>
      <c r="E71" s="179" t="str">
        <f>CONCATENATE(SUM('Раздел 4'!AE30:AE30),"&gt;=",SUM('Раздел 4'!AF30:AI30))</f>
        <v>0&gt;=0</v>
      </c>
    </row>
    <row r="72" spans="1:5" s="175" customFormat="1" ht="15.75">
      <c r="A72" s="178">
        <f>IF((SUM('Раздел 4'!AE31:AE31)&gt;=SUM('Раздел 4'!AF31:AI31)),"","Неверно!")</f>
      </c>
      <c r="B72" s="177" t="s">
        <v>808</v>
      </c>
      <c r="C72" s="176" t="s">
        <v>824</v>
      </c>
      <c r="D72" s="176" t="s">
        <v>379</v>
      </c>
      <c r="E72" s="179" t="str">
        <f>CONCATENATE(SUM('Раздел 4'!AE31:AE31),"&gt;=",SUM('Раздел 4'!AF31:AI31))</f>
        <v>0&gt;=0</v>
      </c>
    </row>
    <row r="73" spans="1:5" s="175" customFormat="1" ht="15.75">
      <c r="A73" s="178">
        <f>IF((SUM('Раздел 4'!AE32:AE32)&gt;=SUM('Раздел 4'!AF32:AI32)),"","Неверно!")</f>
      </c>
      <c r="B73" s="177" t="s">
        <v>808</v>
      </c>
      <c r="C73" s="176" t="s">
        <v>825</v>
      </c>
      <c r="D73" s="176" t="s">
        <v>379</v>
      </c>
      <c r="E73" s="179" t="str">
        <f>CONCATENATE(SUM('Раздел 4'!AE32:AE32),"&gt;=",SUM('Раздел 4'!AF32:AI32))</f>
        <v>0&gt;=0</v>
      </c>
    </row>
    <row r="74" spans="1:5" s="175" customFormat="1" ht="15.75">
      <c r="A74" s="178">
        <f>IF((SUM('Раздел 4'!AE33:AE33)&gt;=SUM('Раздел 4'!AF33:AI33)),"","Неверно!")</f>
      </c>
      <c r="B74" s="177" t="s">
        <v>808</v>
      </c>
      <c r="C74" s="176" t="s">
        <v>826</v>
      </c>
      <c r="D74" s="176" t="s">
        <v>379</v>
      </c>
      <c r="E74" s="179" t="str">
        <f>CONCATENATE(SUM('Раздел 4'!AE33:AE33),"&gt;=",SUM('Раздел 4'!AF33:AI33))</f>
        <v>0&gt;=0</v>
      </c>
    </row>
    <row r="75" spans="1:5" s="175" customFormat="1" ht="15.75">
      <c r="A75" s="178">
        <f>IF((SUM('Раздел 4'!AE34:AE34)&gt;=SUM('Раздел 4'!AF34:AI34)),"","Неверно!")</f>
      </c>
      <c r="B75" s="177" t="s">
        <v>808</v>
      </c>
      <c r="C75" s="176" t="s">
        <v>827</v>
      </c>
      <c r="D75" s="176" t="s">
        <v>379</v>
      </c>
      <c r="E75" s="179" t="str">
        <f>CONCATENATE(SUM('Раздел 4'!AE34:AE34),"&gt;=",SUM('Раздел 4'!AF34:AI34))</f>
        <v>0&gt;=0</v>
      </c>
    </row>
    <row r="76" spans="1:5" s="175" customFormat="1" ht="15.75">
      <c r="A76" s="178">
        <f>IF((SUM('Раздел 4'!AE35:AE35)&gt;=SUM('Раздел 4'!AF35:AI35)),"","Неверно!")</f>
      </c>
      <c r="B76" s="177" t="s">
        <v>808</v>
      </c>
      <c r="C76" s="176" t="s">
        <v>828</v>
      </c>
      <c r="D76" s="176" t="s">
        <v>379</v>
      </c>
      <c r="E76" s="179" t="str">
        <f>CONCATENATE(SUM('Раздел 4'!AE35:AE35),"&gt;=",SUM('Раздел 4'!AF35:AI35))</f>
        <v>0&gt;=0</v>
      </c>
    </row>
    <row r="77" spans="1:5" s="175" customFormat="1" ht="15.75">
      <c r="A77" s="178">
        <f>IF((SUM('Раздел 4'!AE36:AE36)&gt;=SUM('Раздел 4'!AF36:AI36)),"","Неверно!")</f>
      </c>
      <c r="B77" s="177" t="s">
        <v>808</v>
      </c>
      <c r="C77" s="176" t="s">
        <v>829</v>
      </c>
      <c r="D77" s="176" t="s">
        <v>379</v>
      </c>
      <c r="E77" s="179" t="str">
        <f>CONCATENATE(SUM('Раздел 4'!AE36:AE36),"&gt;=",SUM('Раздел 4'!AF36:AI36))</f>
        <v>0&gt;=0</v>
      </c>
    </row>
    <row r="78" spans="1:5" s="175" customFormat="1" ht="15.75">
      <c r="A78" s="178">
        <f>IF((SUM('Раздел 4'!AE37:AE37)&gt;=SUM('Раздел 4'!AF37:AI37)),"","Неверно!")</f>
      </c>
      <c r="B78" s="177" t="s">
        <v>808</v>
      </c>
      <c r="C78" s="176" t="s">
        <v>830</v>
      </c>
      <c r="D78" s="176" t="s">
        <v>379</v>
      </c>
      <c r="E78" s="179" t="str">
        <f>CONCATENATE(SUM('Раздел 4'!AE37:AE37),"&gt;=",SUM('Раздел 4'!AF37:AI37))</f>
        <v>0&gt;=0</v>
      </c>
    </row>
    <row r="79" spans="1:5" s="175" customFormat="1" ht="15.75">
      <c r="A79" s="178">
        <f>IF((SUM('Раздел 4'!AE11:AE11)&gt;=SUM('Раздел 4'!AF11:AI11)),"","Неверно!")</f>
      </c>
      <c r="B79" s="177" t="s">
        <v>808</v>
      </c>
      <c r="C79" s="176" t="s">
        <v>831</v>
      </c>
      <c r="D79" s="176" t="s">
        <v>379</v>
      </c>
      <c r="E79" s="179" t="str">
        <f>CONCATENATE(SUM('Раздел 4'!AE11:AE11),"&gt;=",SUM('Раздел 4'!AF11:AI11))</f>
        <v>0&gt;=0</v>
      </c>
    </row>
    <row r="80" spans="1:5" s="175" customFormat="1" ht="15.75">
      <c r="A80" s="178">
        <f>IF((SUM('Раздел 4'!AE38:AE38)&gt;=SUM('Раздел 4'!AF38:AI38)),"","Неверно!")</f>
      </c>
      <c r="B80" s="177" t="s">
        <v>808</v>
      </c>
      <c r="C80" s="176" t="s">
        <v>832</v>
      </c>
      <c r="D80" s="176" t="s">
        <v>379</v>
      </c>
      <c r="E80" s="179" t="str">
        <f>CONCATENATE(SUM('Раздел 4'!AE38:AE38),"&gt;=",SUM('Раздел 4'!AF38:AI38))</f>
        <v>0&gt;=0</v>
      </c>
    </row>
    <row r="81" spans="1:5" s="175" customFormat="1" ht="15.75">
      <c r="A81" s="178">
        <f>IF((SUM('Раздел 4'!AE39:AE39)&gt;=SUM('Раздел 4'!AF39:AI39)),"","Неверно!")</f>
      </c>
      <c r="B81" s="177" t="s">
        <v>808</v>
      </c>
      <c r="C81" s="176" t="s">
        <v>833</v>
      </c>
      <c r="D81" s="176" t="s">
        <v>379</v>
      </c>
      <c r="E81" s="179" t="str">
        <f>CONCATENATE(SUM('Раздел 4'!AE39:AE39),"&gt;=",SUM('Раздел 4'!AF39:AI39))</f>
        <v>0&gt;=0</v>
      </c>
    </row>
    <row r="82" spans="1:5" s="175" customFormat="1" ht="15.75">
      <c r="A82" s="178">
        <f>IF((SUM('Раздел 4'!AE40:AE40)&gt;=SUM('Раздел 4'!AF40:AI40)),"","Неверно!")</f>
      </c>
      <c r="B82" s="177" t="s">
        <v>808</v>
      </c>
      <c r="C82" s="176" t="s">
        <v>834</v>
      </c>
      <c r="D82" s="176" t="s">
        <v>379</v>
      </c>
      <c r="E82" s="179" t="str">
        <f>CONCATENATE(SUM('Раздел 4'!AE40:AE40),"&gt;=",SUM('Раздел 4'!AF40:AI40))</f>
        <v>0&gt;=0</v>
      </c>
    </row>
    <row r="83" spans="1:5" s="175" customFormat="1" ht="15.75">
      <c r="A83" s="178">
        <f>IF((SUM('Раздел 4'!AE41:AE41)&gt;=SUM('Раздел 4'!AF41:AI41)),"","Неверно!")</f>
      </c>
      <c r="B83" s="177" t="s">
        <v>808</v>
      </c>
      <c r="C83" s="176" t="s">
        <v>835</v>
      </c>
      <c r="D83" s="176" t="s">
        <v>379</v>
      </c>
      <c r="E83" s="179" t="str">
        <f>CONCATENATE(SUM('Раздел 4'!AE41:AE41),"&gt;=",SUM('Раздел 4'!AF41:AI41))</f>
        <v>0&gt;=0</v>
      </c>
    </row>
    <row r="84" spans="1:5" s="175" customFormat="1" ht="15.75">
      <c r="A84" s="178">
        <f>IF((SUM('Раздел 4'!AE42:AE42)&gt;=SUM('Раздел 4'!AF42:AI42)),"","Неверно!")</f>
      </c>
      <c r="B84" s="177" t="s">
        <v>808</v>
      </c>
      <c r="C84" s="176" t="s">
        <v>836</v>
      </c>
      <c r="D84" s="176" t="s">
        <v>379</v>
      </c>
      <c r="E84" s="179" t="str">
        <f>CONCATENATE(SUM('Раздел 4'!AE42:AE42),"&gt;=",SUM('Раздел 4'!AF42:AI42))</f>
        <v>0&gt;=0</v>
      </c>
    </row>
    <row r="85" spans="1:5" s="175" customFormat="1" ht="15.75">
      <c r="A85" s="178">
        <f>IF((SUM('Раздел 4'!AE43:AE43)&gt;=SUM('Раздел 4'!AF43:AI43)),"","Неверно!")</f>
      </c>
      <c r="B85" s="177" t="s">
        <v>808</v>
      </c>
      <c r="C85" s="176" t="s">
        <v>837</v>
      </c>
      <c r="D85" s="176" t="s">
        <v>379</v>
      </c>
      <c r="E85" s="179" t="str">
        <f>CONCATENATE(SUM('Раздел 4'!AE43:AE43),"&gt;=",SUM('Раздел 4'!AF43:AI43))</f>
        <v>0&gt;=0</v>
      </c>
    </row>
    <row r="86" spans="1:5" s="175" customFormat="1" ht="15.75">
      <c r="A86" s="178">
        <f>IF((SUM('Раздел 4'!AE44:AE44)&gt;=SUM('Раздел 4'!AF44:AI44)),"","Неверно!")</f>
      </c>
      <c r="B86" s="177" t="s">
        <v>808</v>
      </c>
      <c r="C86" s="176" t="s">
        <v>838</v>
      </c>
      <c r="D86" s="176" t="s">
        <v>379</v>
      </c>
      <c r="E86" s="179" t="str">
        <f>CONCATENATE(SUM('Раздел 4'!AE44:AE44),"&gt;=",SUM('Раздел 4'!AF44:AI44))</f>
        <v>0&gt;=0</v>
      </c>
    </row>
    <row r="87" spans="1:5" s="175" customFormat="1" ht="15.75">
      <c r="A87" s="178">
        <f>IF((SUM('Раздел 4'!AE45:AE45)&gt;=SUM('Раздел 4'!AF45:AI45)),"","Неверно!")</f>
      </c>
      <c r="B87" s="177" t="s">
        <v>808</v>
      </c>
      <c r="C87" s="176" t="s">
        <v>839</v>
      </c>
      <c r="D87" s="176" t="s">
        <v>379</v>
      </c>
      <c r="E87" s="179" t="str">
        <f>CONCATENATE(SUM('Раздел 4'!AE45:AE45),"&gt;=",SUM('Раздел 4'!AF45:AI45))</f>
        <v>0&gt;=0</v>
      </c>
    </row>
    <row r="88" spans="1:5" s="175" customFormat="1" ht="15.75">
      <c r="A88" s="178">
        <f>IF((SUM('Раздел 4'!AE46:AE46)&gt;=SUM('Раздел 4'!AF46:AI46)),"","Неверно!")</f>
      </c>
      <c r="B88" s="177" t="s">
        <v>808</v>
      </c>
      <c r="C88" s="176" t="s">
        <v>840</v>
      </c>
      <c r="D88" s="176" t="s">
        <v>379</v>
      </c>
      <c r="E88" s="179" t="str">
        <f>CONCATENATE(SUM('Раздел 4'!AE46:AE46),"&gt;=",SUM('Раздел 4'!AF46:AI46))</f>
        <v>0&gt;=0</v>
      </c>
    </row>
    <row r="89" spans="1:5" s="175" customFormat="1" ht="15.75">
      <c r="A89" s="178">
        <f>IF((SUM('Раздел 4'!AE47:AE47)&gt;=SUM('Раздел 4'!AF47:AI47)),"","Неверно!")</f>
      </c>
      <c r="B89" s="177" t="s">
        <v>808</v>
      </c>
      <c r="C89" s="176" t="s">
        <v>841</v>
      </c>
      <c r="D89" s="176" t="s">
        <v>379</v>
      </c>
      <c r="E89" s="179" t="str">
        <f>CONCATENATE(SUM('Раздел 4'!AE47:AE47),"&gt;=",SUM('Раздел 4'!AF47:AI47))</f>
        <v>0&gt;=0</v>
      </c>
    </row>
    <row r="90" spans="1:5" s="175" customFormat="1" ht="15.75">
      <c r="A90" s="178">
        <f>IF((SUM('Раздел 4'!AE12:AE12)&gt;=SUM('Раздел 4'!AF12:AI12)),"","Неверно!")</f>
      </c>
      <c r="B90" s="177" t="s">
        <v>808</v>
      </c>
      <c r="C90" s="176" t="s">
        <v>842</v>
      </c>
      <c r="D90" s="176" t="s">
        <v>379</v>
      </c>
      <c r="E90" s="179" t="str">
        <f>CONCATENATE(SUM('Раздел 4'!AE12:AE12),"&gt;=",SUM('Раздел 4'!AF12:AI12))</f>
        <v>0&gt;=0</v>
      </c>
    </row>
    <row r="91" spans="1:5" s="175" customFormat="1" ht="15.75">
      <c r="A91" s="178">
        <f>IF((SUM('Раздел 4'!AE48:AE48)&gt;=SUM('Раздел 4'!AF48:AI48)),"","Неверно!")</f>
      </c>
      <c r="B91" s="177" t="s">
        <v>808</v>
      </c>
      <c r="C91" s="176" t="s">
        <v>843</v>
      </c>
      <c r="D91" s="176" t="s">
        <v>379</v>
      </c>
      <c r="E91" s="179" t="str">
        <f>CONCATENATE(SUM('Раздел 4'!AE48:AE48),"&gt;=",SUM('Раздел 4'!AF48:AI48))</f>
        <v>0&gt;=0</v>
      </c>
    </row>
    <row r="92" spans="1:5" s="175" customFormat="1" ht="15.75">
      <c r="A92" s="178">
        <f>IF((SUM('Раздел 4'!AE49:AE49)&gt;=SUM('Раздел 4'!AF49:AI49)),"","Неверно!")</f>
      </c>
      <c r="B92" s="177" t="s">
        <v>808</v>
      </c>
      <c r="C92" s="176" t="s">
        <v>844</v>
      </c>
      <c r="D92" s="176" t="s">
        <v>379</v>
      </c>
      <c r="E92" s="179" t="str">
        <f>CONCATENATE(SUM('Раздел 4'!AE49:AE49),"&gt;=",SUM('Раздел 4'!AF49:AI49))</f>
        <v>0&gt;=0</v>
      </c>
    </row>
    <row r="93" spans="1:5" s="175" customFormat="1" ht="15.75">
      <c r="A93" s="178">
        <f>IF((SUM('Раздел 4'!AE50:AE50)&gt;=SUM('Раздел 4'!AF50:AI50)),"","Неверно!")</f>
      </c>
      <c r="B93" s="177" t="s">
        <v>808</v>
      </c>
      <c r="C93" s="176" t="s">
        <v>845</v>
      </c>
      <c r="D93" s="176" t="s">
        <v>379</v>
      </c>
      <c r="E93" s="179" t="str">
        <f>CONCATENATE(SUM('Раздел 4'!AE50:AE50),"&gt;=",SUM('Раздел 4'!AF50:AI50))</f>
        <v>0&gt;=0</v>
      </c>
    </row>
    <row r="94" spans="1:5" s="175" customFormat="1" ht="15.75">
      <c r="A94" s="178">
        <f>IF((SUM('Раздел 4'!AE51:AE51)&gt;=SUM('Раздел 4'!AF51:AI51)),"","Неверно!")</f>
      </c>
      <c r="B94" s="177" t="s">
        <v>808</v>
      </c>
      <c r="C94" s="176" t="s">
        <v>846</v>
      </c>
      <c r="D94" s="176" t="s">
        <v>379</v>
      </c>
      <c r="E94" s="179" t="str">
        <f>CONCATENATE(SUM('Раздел 4'!AE51:AE51),"&gt;=",SUM('Раздел 4'!AF51:AI51))</f>
        <v>0&gt;=0</v>
      </c>
    </row>
    <row r="95" spans="1:5" s="175" customFormat="1" ht="15.75">
      <c r="A95" s="178">
        <f>IF((SUM('Раздел 4'!AE52:AE52)&gt;=SUM('Раздел 4'!AF52:AI52)),"","Неверно!")</f>
      </c>
      <c r="B95" s="177" t="s">
        <v>808</v>
      </c>
      <c r="C95" s="176" t="s">
        <v>847</v>
      </c>
      <c r="D95" s="176" t="s">
        <v>379</v>
      </c>
      <c r="E95" s="179" t="str">
        <f>CONCATENATE(SUM('Раздел 4'!AE52:AE52),"&gt;=",SUM('Раздел 4'!AF52:AI52))</f>
        <v>0&gt;=0</v>
      </c>
    </row>
    <row r="96" spans="1:5" s="175" customFormat="1" ht="15.75">
      <c r="A96" s="178">
        <f>IF((SUM('Раздел 4'!AE53:AE53)&gt;=SUM('Раздел 4'!AF53:AI53)),"","Неверно!")</f>
      </c>
      <c r="B96" s="177" t="s">
        <v>808</v>
      </c>
      <c r="C96" s="176" t="s">
        <v>848</v>
      </c>
      <c r="D96" s="176" t="s">
        <v>379</v>
      </c>
      <c r="E96" s="179" t="str">
        <f>CONCATENATE(SUM('Раздел 4'!AE53:AE53),"&gt;=",SUM('Раздел 4'!AF53:AI53))</f>
        <v>0&gt;=0</v>
      </c>
    </row>
    <row r="97" spans="1:5" s="175" customFormat="1" ht="15.75">
      <c r="A97" s="178">
        <f>IF((SUM('Раздел 4'!AE54:AE54)&gt;=SUM('Раздел 4'!AF54:AI54)),"","Неверно!")</f>
      </c>
      <c r="B97" s="177" t="s">
        <v>808</v>
      </c>
      <c r="C97" s="176" t="s">
        <v>849</v>
      </c>
      <c r="D97" s="176" t="s">
        <v>379</v>
      </c>
      <c r="E97" s="179" t="str">
        <f>CONCATENATE(SUM('Раздел 4'!AE54:AE54),"&gt;=",SUM('Раздел 4'!AF54:AI54))</f>
        <v>0&gt;=0</v>
      </c>
    </row>
    <row r="98" spans="1:5" s="175" customFormat="1" ht="15.75">
      <c r="A98" s="178">
        <f>IF((SUM('Раздел 4'!AE55:AE55)&gt;=SUM('Раздел 4'!AF55:AI55)),"","Неверно!")</f>
      </c>
      <c r="B98" s="177" t="s">
        <v>808</v>
      </c>
      <c r="C98" s="176" t="s">
        <v>850</v>
      </c>
      <c r="D98" s="176" t="s">
        <v>379</v>
      </c>
      <c r="E98" s="179" t="str">
        <f>CONCATENATE(SUM('Раздел 4'!AE55:AE55),"&gt;=",SUM('Раздел 4'!AF55:AI55))</f>
        <v>0&gt;=0</v>
      </c>
    </row>
    <row r="99" spans="1:5" s="175" customFormat="1" ht="15.75">
      <c r="A99" s="178">
        <f>IF((SUM('Раздел 4'!AE56:AE56)&gt;=SUM('Раздел 4'!AF56:AI56)),"","Неверно!")</f>
      </c>
      <c r="B99" s="177" t="s">
        <v>808</v>
      </c>
      <c r="C99" s="176" t="s">
        <v>851</v>
      </c>
      <c r="D99" s="176" t="s">
        <v>379</v>
      </c>
      <c r="E99" s="179" t="str">
        <f>CONCATENATE(SUM('Раздел 4'!AE56:AE56),"&gt;=",SUM('Раздел 4'!AF56:AI56))</f>
        <v>0&gt;=0</v>
      </c>
    </row>
    <row r="100" spans="1:5" s="175" customFormat="1" ht="15.75">
      <c r="A100" s="178">
        <f>IF((SUM('Раздел 4'!AE57:AE57)&gt;=SUM('Раздел 4'!AF57:AI57)),"","Неверно!")</f>
      </c>
      <c r="B100" s="177" t="s">
        <v>808</v>
      </c>
      <c r="C100" s="176" t="s">
        <v>852</v>
      </c>
      <c r="D100" s="176" t="s">
        <v>379</v>
      </c>
      <c r="E100" s="179" t="str">
        <f>CONCATENATE(SUM('Раздел 4'!AE57:AE57),"&gt;=",SUM('Раздел 4'!AF57:AI57))</f>
        <v>0&gt;=0</v>
      </c>
    </row>
    <row r="101" spans="1:5" s="175" customFormat="1" ht="15.75">
      <c r="A101" s="178">
        <f>IF((SUM('Раздел 4'!AE13:AE13)&gt;=SUM('Раздел 4'!AF13:AI13)),"","Неверно!")</f>
      </c>
      <c r="B101" s="177" t="s">
        <v>808</v>
      </c>
      <c r="C101" s="176" t="s">
        <v>853</v>
      </c>
      <c r="D101" s="176" t="s">
        <v>379</v>
      </c>
      <c r="E101" s="179" t="str">
        <f>CONCATENATE(SUM('Раздел 4'!AE13:AE13),"&gt;=",SUM('Раздел 4'!AF13:AI13))</f>
        <v>0&gt;=0</v>
      </c>
    </row>
    <row r="102" spans="1:5" s="175" customFormat="1" ht="15.75">
      <c r="A102" s="178">
        <f>IF((SUM('Раздел 4'!AE58:AE58)&gt;=SUM('Раздел 4'!AF58:AI58)),"","Неверно!")</f>
      </c>
      <c r="B102" s="177" t="s">
        <v>808</v>
      </c>
      <c r="C102" s="176" t="s">
        <v>854</v>
      </c>
      <c r="D102" s="176" t="s">
        <v>379</v>
      </c>
      <c r="E102" s="179" t="str">
        <f>CONCATENATE(SUM('Раздел 4'!AE58:AE58),"&gt;=",SUM('Раздел 4'!AF58:AI58))</f>
        <v>0&gt;=0</v>
      </c>
    </row>
    <row r="103" spans="1:5" s="175" customFormat="1" ht="15.75">
      <c r="A103" s="178">
        <f>IF((SUM('Раздел 4'!AE59:AE59)&gt;=SUM('Раздел 4'!AF59:AI59)),"","Неверно!")</f>
      </c>
      <c r="B103" s="177" t="s">
        <v>808</v>
      </c>
      <c r="C103" s="176" t="s">
        <v>855</v>
      </c>
      <c r="D103" s="176" t="s">
        <v>379</v>
      </c>
      <c r="E103" s="179" t="str">
        <f>CONCATENATE(SUM('Раздел 4'!AE59:AE59),"&gt;=",SUM('Раздел 4'!AF59:AI59))</f>
        <v>0&gt;=0</v>
      </c>
    </row>
    <row r="104" spans="1:5" s="175" customFormat="1" ht="15.75">
      <c r="A104" s="178">
        <f>IF((SUM('Раздел 4'!AE60:AE60)&gt;=SUM('Раздел 4'!AF60:AI60)),"","Неверно!")</f>
      </c>
      <c r="B104" s="177" t="s">
        <v>808</v>
      </c>
      <c r="C104" s="176" t="s">
        <v>856</v>
      </c>
      <c r="D104" s="176" t="s">
        <v>379</v>
      </c>
      <c r="E104" s="179" t="str">
        <f>CONCATENATE(SUM('Раздел 4'!AE60:AE60),"&gt;=",SUM('Раздел 4'!AF60:AI60))</f>
        <v>0&gt;=0</v>
      </c>
    </row>
    <row r="105" spans="1:5" s="175" customFormat="1" ht="15.75">
      <c r="A105" s="178">
        <f>IF((SUM('Раздел 4'!AE61:AE61)&gt;=SUM('Раздел 4'!AF61:AI61)),"","Неверно!")</f>
      </c>
      <c r="B105" s="177" t="s">
        <v>808</v>
      </c>
      <c r="C105" s="176" t="s">
        <v>857</v>
      </c>
      <c r="D105" s="176" t="s">
        <v>379</v>
      </c>
      <c r="E105" s="179" t="str">
        <f>CONCATENATE(SUM('Раздел 4'!AE61:AE61),"&gt;=",SUM('Раздел 4'!AF61:AI61))</f>
        <v>0&gt;=0</v>
      </c>
    </row>
    <row r="106" spans="1:5" s="175" customFormat="1" ht="15.75">
      <c r="A106" s="178">
        <f>IF((SUM('Раздел 4'!AE62:AE62)&gt;=SUM('Раздел 4'!AF62:AI62)),"","Неверно!")</f>
      </c>
      <c r="B106" s="177" t="s">
        <v>808</v>
      </c>
      <c r="C106" s="176" t="s">
        <v>858</v>
      </c>
      <c r="D106" s="176" t="s">
        <v>379</v>
      </c>
      <c r="E106" s="179" t="str">
        <f>CONCATENATE(SUM('Раздел 4'!AE62:AE62),"&gt;=",SUM('Раздел 4'!AF62:AI62))</f>
        <v>0&gt;=0</v>
      </c>
    </row>
    <row r="107" spans="1:5" s="175" customFormat="1" ht="15.75">
      <c r="A107" s="178">
        <f>IF((SUM('Раздел 4'!AE14:AE14)&gt;=SUM('Раздел 4'!AF14:AI14)),"","Неверно!")</f>
      </c>
      <c r="B107" s="177" t="s">
        <v>808</v>
      </c>
      <c r="C107" s="176" t="s">
        <v>859</v>
      </c>
      <c r="D107" s="176" t="s">
        <v>379</v>
      </c>
      <c r="E107" s="179" t="str">
        <f>CONCATENATE(SUM('Раздел 4'!AE14:AE14),"&gt;=",SUM('Раздел 4'!AF14:AI14))</f>
        <v>0&gt;=0</v>
      </c>
    </row>
    <row r="108" spans="1:5" s="175" customFormat="1" ht="15.75">
      <c r="A108" s="178">
        <f>IF((SUM('Раздел 4'!AE15:AE15)&gt;=SUM('Раздел 4'!AF15:AI15)),"","Неверно!")</f>
      </c>
      <c r="B108" s="177" t="s">
        <v>808</v>
      </c>
      <c r="C108" s="176" t="s">
        <v>860</v>
      </c>
      <c r="D108" s="176" t="s">
        <v>379</v>
      </c>
      <c r="E108" s="179" t="str">
        <f>CONCATENATE(SUM('Раздел 4'!AE15:AE15),"&gt;=",SUM('Раздел 4'!AF15:AI15))</f>
        <v>0&gt;=0</v>
      </c>
    </row>
    <row r="109" spans="1:5" s="175" customFormat="1" ht="15.75">
      <c r="A109" s="178">
        <f>IF((SUM('Раздел 4'!AE16:AE16)&gt;=SUM('Раздел 4'!AF16:AI16)),"","Неверно!")</f>
      </c>
      <c r="B109" s="177" t="s">
        <v>808</v>
      </c>
      <c r="C109" s="176" t="s">
        <v>861</v>
      </c>
      <c r="D109" s="176" t="s">
        <v>379</v>
      </c>
      <c r="E109" s="179" t="str">
        <f>CONCATENATE(SUM('Раздел 4'!AE16:AE16),"&gt;=",SUM('Раздел 4'!AF16:AI16))</f>
        <v>0&gt;=0</v>
      </c>
    </row>
    <row r="110" spans="1:5" s="175" customFormat="1" ht="15.75">
      <c r="A110" s="178">
        <f>IF((SUM('Раздел 4'!AE17:AE17)&gt;=SUM('Раздел 4'!AF17:AI17)),"","Неверно!")</f>
      </c>
      <c r="B110" s="177" t="s">
        <v>808</v>
      </c>
      <c r="C110" s="176" t="s">
        <v>862</v>
      </c>
      <c r="D110" s="176" t="s">
        <v>379</v>
      </c>
      <c r="E110" s="179" t="str">
        <f>CONCATENATE(SUM('Раздел 4'!AE17:AE17),"&gt;=",SUM('Раздел 4'!AF17:AI17))</f>
        <v>0&gt;=0</v>
      </c>
    </row>
    <row r="111" spans="1:5" s="175" customFormat="1" ht="15.75">
      <c r="A111" s="178">
        <f>IF((SUM('Раздел 4'!AQ60:AQ60)=0),"","Неверно!")</f>
      </c>
      <c r="B111" s="177" t="s">
        <v>863</v>
      </c>
      <c r="C111" s="176" t="s">
        <v>864</v>
      </c>
      <c r="D111" s="176" t="s">
        <v>378</v>
      </c>
      <c r="E111" s="179" t="str">
        <f>CONCATENATE(SUM('Раздел 4'!AQ60:AQ60),"=",0)</f>
        <v>0=0</v>
      </c>
    </row>
    <row r="112" spans="1:5" s="175" customFormat="1" ht="15.75">
      <c r="A112" s="178">
        <f>IF((SUM('Раздел 4'!AR60:AR60)=0),"","Неверно!")</f>
      </c>
      <c r="B112" s="177" t="s">
        <v>863</v>
      </c>
      <c r="C112" s="176" t="s">
        <v>865</v>
      </c>
      <c r="D112" s="176" t="s">
        <v>378</v>
      </c>
      <c r="E112" s="179" t="str">
        <f>CONCATENATE(SUM('Раздел 4'!AR60:AR60),"=",0)</f>
        <v>0=0</v>
      </c>
    </row>
    <row r="113" spans="1:5" s="175" customFormat="1" ht="15.75">
      <c r="A113" s="178">
        <f>IF((SUM('Раздел 4'!AS60:AS60)=0),"","Неверно!")</f>
      </c>
      <c r="B113" s="177" t="s">
        <v>863</v>
      </c>
      <c r="C113" s="176" t="s">
        <v>866</v>
      </c>
      <c r="D113" s="176" t="s">
        <v>378</v>
      </c>
      <c r="E113" s="179" t="str">
        <f>CONCATENATE(SUM('Раздел 4'!AS60:AS60),"=",0)</f>
        <v>0=0</v>
      </c>
    </row>
    <row r="114" spans="1:5" s="175" customFormat="1" ht="15.75">
      <c r="A114" s="178">
        <f>IF((SUM('Раздел 4'!AM60:AM60)=0),"","Неверно!")</f>
      </c>
      <c r="B114" s="177" t="s">
        <v>867</v>
      </c>
      <c r="C114" s="176" t="s">
        <v>868</v>
      </c>
      <c r="D114" s="176" t="s">
        <v>377</v>
      </c>
      <c r="E114" s="179" t="str">
        <f>CONCATENATE(SUM('Раздел 4'!AM60:AM60),"=",0)</f>
        <v>0=0</v>
      </c>
    </row>
    <row r="115" spans="1:5" s="175" customFormat="1" ht="15.75">
      <c r="A115" s="178">
        <f>IF((SUM('Раздел 4'!AN60:AN60)=0),"","Неверно!")</f>
      </c>
      <c r="B115" s="177" t="s">
        <v>867</v>
      </c>
      <c r="C115" s="176" t="s">
        <v>869</v>
      </c>
      <c r="D115" s="176" t="s">
        <v>377</v>
      </c>
      <c r="E115" s="179" t="str">
        <f>CONCATENATE(SUM('Раздел 4'!AN60:AN60),"=",0)</f>
        <v>0=0</v>
      </c>
    </row>
    <row r="116" spans="1:5" s="175" customFormat="1" ht="15.75">
      <c r="A116" s="178">
        <f>IF((SUM('Раздел 4'!O60:O60)=0),"","Неверно!")</f>
      </c>
      <c r="B116" s="177" t="s">
        <v>870</v>
      </c>
      <c r="C116" s="176" t="s">
        <v>871</v>
      </c>
      <c r="D116" s="176" t="s">
        <v>376</v>
      </c>
      <c r="E116" s="179" t="str">
        <f>CONCATENATE(SUM('Раздел 4'!O60:O60),"=",0)</f>
        <v>0=0</v>
      </c>
    </row>
    <row r="117" spans="1:5" s="175" customFormat="1" ht="15.75">
      <c r="A117" s="178">
        <f>IF((SUM('Раздел 4'!P60:P60)=0),"","Неверно!")</f>
      </c>
      <c r="B117" s="177" t="s">
        <v>870</v>
      </c>
      <c r="C117" s="176" t="s">
        <v>872</v>
      </c>
      <c r="D117" s="176" t="s">
        <v>376</v>
      </c>
      <c r="E117" s="179" t="str">
        <f>CONCATENATE(SUM('Раздел 4'!P60:P60),"=",0)</f>
        <v>0=0</v>
      </c>
    </row>
    <row r="118" spans="1:5" s="175" customFormat="1" ht="15.75">
      <c r="A118" s="178">
        <f>IF((SUM('Раздел 4'!Q60:Q60)=0),"","Неверно!")</f>
      </c>
      <c r="B118" s="177" t="s">
        <v>870</v>
      </c>
      <c r="C118" s="176" t="s">
        <v>873</v>
      </c>
      <c r="D118" s="176" t="s">
        <v>376</v>
      </c>
      <c r="E118" s="179" t="str">
        <f>CONCATENATE(SUM('Раздел 4'!Q60:Q60),"=",0)</f>
        <v>0=0</v>
      </c>
    </row>
    <row r="119" spans="1:5" s="175" customFormat="1" ht="15.75">
      <c r="A119" s="178">
        <f>IF((SUM('Раздел 4'!R60:R60)=0),"","Неверно!")</f>
      </c>
      <c r="B119" s="177" t="s">
        <v>870</v>
      </c>
      <c r="C119" s="176" t="s">
        <v>874</v>
      </c>
      <c r="D119" s="176" t="s">
        <v>376</v>
      </c>
      <c r="E119" s="179" t="str">
        <f>CONCATENATE(SUM('Раздел 4'!R60:R60),"=",0)</f>
        <v>0=0</v>
      </c>
    </row>
    <row r="120" spans="1:5" s="175" customFormat="1" ht="15.75">
      <c r="A120" s="178">
        <f>IF((SUM('Раздел 4'!S60:S60)=0),"","Неверно!")</f>
      </c>
      <c r="B120" s="177" t="s">
        <v>870</v>
      </c>
      <c r="C120" s="176" t="s">
        <v>875</v>
      </c>
      <c r="D120" s="176" t="s">
        <v>376</v>
      </c>
      <c r="E120" s="179" t="str">
        <f>CONCATENATE(SUM('Раздел 4'!S60:S60),"=",0)</f>
        <v>0=0</v>
      </c>
    </row>
    <row r="121" spans="1:5" s="175" customFormat="1" ht="15.75">
      <c r="A121" s="178">
        <f>IF((SUM('Раздел 4'!T60:T60)=0),"","Неверно!")</f>
      </c>
      <c r="B121" s="177" t="s">
        <v>870</v>
      </c>
      <c r="C121" s="176" t="s">
        <v>876</v>
      </c>
      <c r="D121" s="176" t="s">
        <v>376</v>
      </c>
      <c r="E121" s="179" t="str">
        <f>CONCATENATE(SUM('Раздел 4'!T60:T60),"=",0)</f>
        <v>0=0</v>
      </c>
    </row>
    <row r="122" spans="1:5" s="175" customFormat="1" ht="15.75">
      <c r="A122" s="178">
        <f>IF((SUM('Раздел 4'!U60:U60)=0),"","Неверно!")</f>
      </c>
      <c r="B122" s="177" t="s">
        <v>870</v>
      </c>
      <c r="C122" s="176" t="s">
        <v>877</v>
      </c>
      <c r="D122" s="176" t="s">
        <v>376</v>
      </c>
      <c r="E122" s="179" t="str">
        <f>CONCATENATE(SUM('Раздел 4'!U60:U60),"=",0)</f>
        <v>0=0</v>
      </c>
    </row>
    <row r="123" spans="1:5" s="175" customFormat="1" ht="15.75">
      <c r="A123" s="178">
        <f>IF((SUM('Раздел 4'!V60:V60)=0),"","Неверно!")</f>
      </c>
      <c r="B123" s="177" t="s">
        <v>870</v>
      </c>
      <c r="C123" s="176" t="s">
        <v>878</v>
      </c>
      <c r="D123" s="176" t="s">
        <v>376</v>
      </c>
      <c r="E123" s="179" t="str">
        <f>CONCATENATE(SUM('Раздел 4'!V60:V60),"=",0)</f>
        <v>0=0</v>
      </c>
    </row>
    <row r="124" spans="1:5" s="175" customFormat="1" ht="15.75">
      <c r="A124" s="178">
        <f>IF((SUM('Раздел 4'!W60:W60)=0),"","Неверно!")</f>
      </c>
      <c r="B124" s="177" t="s">
        <v>870</v>
      </c>
      <c r="C124" s="176" t="s">
        <v>879</v>
      </c>
      <c r="D124" s="176" t="s">
        <v>376</v>
      </c>
      <c r="E124" s="179" t="str">
        <f>CONCATENATE(SUM('Раздел 4'!W60:W60),"=",0)</f>
        <v>0=0</v>
      </c>
    </row>
    <row r="125" spans="1:5" s="175" customFormat="1" ht="15.75">
      <c r="A125" s="178">
        <f>IF((SUM('Раздел 4'!X60:X60)=0),"","Неверно!")</f>
      </c>
      <c r="B125" s="177" t="s">
        <v>870</v>
      </c>
      <c r="C125" s="176" t="s">
        <v>880</v>
      </c>
      <c r="D125" s="176" t="s">
        <v>376</v>
      </c>
      <c r="E125" s="179" t="str">
        <f>CONCATENATE(SUM('Раздел 4'!X60:X60),"=",0)</f>
        <v>0=0</v>
      </c>
    </row>
    <row r="126" spans="1:5" s="175" customFormat="1" ht="15.75">
      <c r="A126" s="178">
        <f>IF((SUM('Раздел 4'!G60:G60)=0),"","Неверно!")</f>
      </c>
      <c r="B126" s="177" t="s">
        <v>870</v>
      </c>
      <c r="C126" s="176" t="s">
        <v>881</v>
      </c>
      <c r="D126" s="176" t="s">
        <v>376</v>
      </c>
      <c r="E126" s="179" t="str">
        <f>CONCATENATE(SUM('Раздел 4'!G60:G60),"=",0)</f>
        <v>0=0</v>
      </c>
    </row>
    <row r="127" spans="1:5" s="175" customFormat="1" ht="15.75">
      <c r="A127" s="178">
        <f>IF((SUM('Раздел 4'!Y60:Y60)=0),"","Неверно!")</f>
      </c>
      <c r="B127" s="177" t="s">
        <v>870</v>
      </c>
      <c r="C127" s="176" t="s">
        <v>882</v>
      </c>
      <c r="D127" s="176" t="s">
        <v>376</v>
      </c>
      <c r="E127" s="179" t="str">
        <f>CONCATENATE(SUM('Раздел 4'!Y60:Y60),"=",0)</f>
        <v>0=0</v>
      </c>
    </row>
    <row r="128" spans="1:5" s="175" customFormat="1" ht="15.75">
      <c r="A128" s="178">
        <f>IF((SUM('Раздел 4'!Z60:Z60)=0),"","Неверно!")</f>
      </c>
      <c r="B128" s="177" t="s">
        <v>870</v>
      </c>
      <c r="C128" s="176" t="s">
        <v>883</v>
      </c>
      <c r="D128" s="176" t="s">
        <v>376</v>
      </c>
      <c r="E128" s="179" t="str">
        <f>CONCATENATE(SUM('Раздел 4'!Z60:Z60),"=",0)</f>
        <v>0=0</v>
      </c>
    </row>
    <row r="129" spans="1:5" s="175" customFormat="1" ht="15.75">
      <c r="A129" s="178">
        <f>IF((SUM('Раздел 4'!AA60:AA60)=0),"","Неверно!")</f>
      </c>
      <c r="B129" s="177" t="s">
        <v>870</v>
      </c>
      <c r="C129" s="176" t="s">
        <v>884</v>
      </c>
      <c r="D129" s="176" t="s">
        <v>376</v>
      </c>
      <c r="E129" s="179" t="str">
        <f>CONCATENATE(SUM('Раздел 4'!AA60:AA60),"=",0)</f>
        <v>0=0</v>
      </c>
    </row>
    <row r="130" spans="1:5" s="175" customFormat="1" ht="15.75">
      <c r="A130" s="178">
        <f>IF((SUM('Раздел 4'!AB60:AB60)=0),"","Неверно!")</f>
      </c>
      <c r="B130" s="177" t="s">
        <v>870</v>
      </c>
      <c r="C130" s="176" t="s">
        <v>885</v>
      </c>
      <c r="D130" s="176" t="s">
        <v>376</v>
      </c>
      <c r="E130" s="179" t="str">
        <f>CONCATENATE(SUM('Раздел 4'!AB60:AB60),"=",0)</f>
        <v>0=0</v>
      </c>
    </row>
    <row r="131" spans="1:5" s="175" customFormat="1" ht="15.75">
      <c r="A131" s="178">
        <f>IF((SUM('Раздел 4'!AC60:AC60)=0),"","Неверно!")</f>
      </c>
      <c r="B131" s="177" t="s">
        <v>870</v>
      </c>
      <c r="C131" s="176" t="s">
        <v>886</v>
      </c>
      <c r="D131" s="176" t="s">
        <v>376</v>
      </c>
      <c r="E131" s="179" t="str">
        <f>CONCATENATE(SUM('Раздел 4'!AC60:AC60),"=",0)</f>
        <v>0=0</v>
      </c>
    </row>
    <row r="132" spans="1:5" s="175" customFormat="1" ht="15.75">
      <c r="A132" s="178">
        <f>IF((SUM('Раздел 4'!AD60:AD60)=0),"","Неверно!")</f>
      </c>
      <c r="B132" s="177" t="s">
        <v>870</v>
      </c>
      <c r="C132" s="176" t="s">
        <v>887</v>
      </c>
      <c r="D132" s="176" t="s">
        <v>376</v>
      </c>
      <c r="E132" s="179" t="str">
        <f>CONCATENATE(SUM('Раздел 4'!AD60:AD60),"=",0)</f>
        <v>0=0</v>
      </c>
    </row>
    <row r="133" spans="1:5" s="175" customFormat="1" ht="15.75">
      <c r="A133" s="178">
        <f>IF((SUM('Раздел 4'!H60:H60)=0),"","Неверно!")</f>
      </c>
      <c r="B133" s="177" t="s">
        <v>870</v>
      </c>
      <c r="C133" s="176" t="s">
        <v>888</v>
      </c>
      <c r="D133" s="176" t="s">
        <v>376</v>
      </c>
      <c r="E133" s="179" t="str">
        <f>CONCATENATE(SUM('Раздел 4'!H60:H60),"=",0)</f>
        <v>0=0</v>
      </c>
    </row>
    <row r="134" spans="1:5" s="175" customFormat="1" ht="15.75">
      <c r="A134" s="178">
        <f>IF((SUM('Раздел 4'!I60:I60)=0),"","Неверно!")</f>
      </c>
      <c r="B134" s="177" t="s">
        <v>870</v>
      </c>
      <c r="C134" s="176" t="s">
        <v>889</v>
      </c>
      <c r="D134" s="176" t="s">
        <v>376</v>
      </c>
      <c r="E134" s="179" t="str">
        <f>CONCATENATE(SUM('Раздел 4'!I60:I60),"=",0)</f>
        <v>0=0</v>
      </c>
    </row>
    <row r="135" spans="1:5" s="175" customFormat="1" ht="15.75">
      <c r="A135" s="178">
        <f>IF((SUM('Раздел 4'!J60:J60)=0),"","Неверно!")</f>
      </c>
      <c r="B135" s="177" t="s">
        <v>870</v>
      </c>
      <c r="C135" s="176" t="s">
        <v>890</v>
      </c>
      <c r="D135" s="176" t="s">
        <v>376</v>
      </c>
      <c r="E135" s="179" t="str">
        <f>CONCATENATE(SUM('Раздел 4'!J60:J60),"=",0)</f>
        <v>0=0</v>
      </c>
    </row>
    <row r="136" spans="1:5" s="175" customFormat="1" ht="15.75">
      <c r="A136" s="178">
        <f>IF((SUM('Раздел 4'!K60:K60)=0),"","Неверно!")</f>
      </c>
      <c r="B136" s="177" t="s">
        <v>870</v>
      </c>
      <c r="C136" s="176" t="s">
        <v>891</v>
      </c>
      <c r="D136" s="176" t="s">
        <v>376</v>
      </c>
      <c r="E136" s="179" t="str">
        <f>CONCATENATE(SUM('Раздел 4'!K60:K60),"=",0)</f>
        <v>0=0</v>
      </c>
    </row>
    <row r="137" spans="1:5" s="175" customFormat="1" ht="15.75">
      <c r="A137" s="178">
        <f>IF((SUM('Раздел 4'!L60:L60)=0),"","Неверно!")</f>
      </c>
      <c r="B137" s="177" t="s">
        <v>870</v>
      </c>
      <c r="C137" s="176" t="s">
        <v>892</v>
      </c>
      <c r="D137" s="176" t="s">
        <v>376</v>
      </c>
      <c r="E137" s="179" t="str">
        <f>CONCATENATE(SUM('Раздел 4'!L60:L60),"=",0)</f>
        <v>0=0</v>
      </c>
    </row>
    <row r="138" spans="1:5" s="175" customFormat="1" ht="15.75">
      <c r="A138" s="178">
        <f>IF((SUM('Раздел 4'!M60:M60)=0),"","Неверно!")</f>
      </c>
      <c r="B138" s="177" t="s">
        <v>870</v>
      </c>
      <c r="C138" s="176" t="s">
        <v>893</v>
      </c>
      <c r="D138" s="176" t="s">
        <v>376</v>
      </c>
      <c r="E138" s="179" t="str">
        <f>CONCATENATE(SUM('Раздел 4'!M60:M60),"=",0)</f>
        <v>0=0</v>
      </c>
    </row>
    <row r="139" spans="1:5" s="175" customFormat="1" ht="15.75">
      <c r="A139" s="178">
        <f>IF((SUM('Раздел 4'!N60:N60)=0),"","Неверно!")</f>
      </c>
      <c r="B139" s="177" t="s">
        <v>870</v>
      </c>
      <c r="C139" s="176" t="s">
        <v>894</v>
      </c>
      <c r="D139" s="176" t="s">
        <v>376</v>
      </c>
      <c r="E139" s="179" t="str">
        <f>CONCATENATE(SUM('Раздел 4'!N60:N60),"=",0)</f>
        <v>0=0</v>
      </c>
    </row>
    <row r="140" spans="1:5" s="175" customFormat="1" ht="15.75">
      <c r="A140" s="178">
        <f>IF((SUM('Раздел 4'!Y9:Y9)=SUM('Раздел 3'!V10:V10)),"","Неверно!")</f>
      </c>
      <c r="B140" s="177" t="s">
        <v>895</v>
      </c>
      <c r="C140" s="176" t="s">
        <v>896</v>
      </c>
      <c r="D140" s="176" t="s">
        <v>375</v>
      </c>
      <c r="E140" s="179" t="str">
        <f>CONCATENATE(SUM('Раздел 4'!Y9:Y9),"=",SUM('Раздел 3'!V10:V10))</f>
        <v>0=0</v>
      </c>
    </row>
    <row r="141" spans="1:5" s="175" customFormat="1" ht="15.75">
      <c r="A141" s="178">
        <f>IF((SUM('Раздел 4'!Z9:Z9)=SUM('Раздел 3'!W10:W10)),"","Неверно!")</f>
      </c>
      <c r="B141" s="177" t="s">
        <v>895</v>
      </c>
      <c r="C141" s="176" t="s">
        <v>897</v>
      </c>
      <c r="D141" s="176" t="s">
        <v>375</v>
      </c>
      <c r="E141" s="179" t="str">
        <f>CONCATENATE(SUM('Раздел 4'!Z9:Z9),"=",SUM('Раздел 3'!W10:W10))</f>
        <v>0=0</v>
      </c>
    </row>
    <row r="142" spans="1:5" s="175" customFormat="1" ht="25.5">
      <c r="A142" s="178">
        <f>IF((SUM('Раздел 4'!W9:W9)=SUM('Раздел 3'!T9:T9)+SUM('Раздел 3'!T17:T17)),"","Неверно!")</f>
      </c>
      <c r="B142" s="177" t="s">
        <v>898</v>
      </c>
      <c r="C142" s="176" t="s">
        <v>899</v>
      </c>
      <c r="D142" s="176" t="s">
        <v>900</v>
      </c>
      <c r="E142" s="179" t="str">
        <f>CONCATENATE(SUM('Раздел 4'!W9:W9),"=",SUM('Раздел 3'!T9:T9),"+",SUM('Раздел 3'!T17:T17))</f>
        <v>0=0+0</v>
      </c>
    </row>
    <row r="143" spans="1:5" s="175" customFormat="1" ht="25.5">
      <c r="A143" s="178">
        <f>IF((SUM('Раздел 4'!X9:X9)=SUM('Раздел 3'!U9:U9)+SUM('Раздел 3'!U17:U17)),"","Неверно!")</f>
      </c>
      <c r="B143" s="177" t="s">
        <v>898</v>
      </c>
      <c r="C143" s="176" t="s">
        <v>901</v>
      </c>
      <c r="D143" s="176" t="s">
        <v>900</v>
      </c>
      <c r="E143" s="179" t="str">
        <f>CONCATENATE(SUM('Раздел 4'!X9:X9),"=",SUM('Раздел 3'!U9:U9),"+",SUM('Раздел 3'!U17:U17))</f>
        <v>0=0+0</v>
      </c>
    </row>
    <row r="144" spans="1:5" s="175" customFormat="1" ht="114.75">
      <c r="A144" s="178">
        <f>IF((SUM('Раздел 3'!AI9:AI9)+SUM('Раздел 3'!AI17:AI17)+SUM('Раздел 3'!I10:I10)+SUM('Раздел 3'!P10:P10)+SUM('Раздел 3'!S10:S10)+SUM('Раздел 3'!V10:V10)+SUM('Раздел 3'!W10:W10)+SUM('Раздел 3'!AC10:AC10)+SUM('Раздел 3'!AD10:AD10)+SUM('Раздел 3'!X12:X12)+SUM('Раздел 3'!Y12:Y12)+SUM('Раздел 3'!Z13:Z13)+SUM('Раздел 3'!AA13:AA13)+SUM('Раздел 3'!AE13:AE13)+SUM('Раздел 3'!AF13:AF13)+SUM('Раздел 3'!Z14:Z16)+SUM('Раздел 3'!AA14:AA16)+SUM('Раздел 3'!AC14:AC16)+SUM('Раздел 3'!AF14:AF16)=SUM('Разделы 1, 2'!J18:J18)+SUM('Разделы 1, 2'!L18:L18)),"","Неверно!")</f>
      </c>
      <c r="B144" s="177" t="s">
        <v>902</v>
      </c>
      <c r="C144" s="176" t="s">
        <v>903</v>
      </c>
      <c r="D144" s="176" t="s">
        <v>904</v>
      </c>
      <c r="E144" s="179"/>
    </row>
    <row r="145" spans="1:5" s="175" customFormat="1" ht="15.75">
      <c r="A145" s="178">
        <f>IF((SUM('Разделы 1, 2'!I24:I24)=0),"","Неверно!")</f>
      </c>
      <c r="B145" s="177" t="s">
        <v>905</v>
      </c>
      <c r="C145" s="176" t="s">
        <v>906</v>
      </c>
      <c r="D145" s="176" t="s">
        <v>374</v>
      </c>
      <c r="E145" s="179" t="str">
        <f>CONCATENATE(SUM('Разделы 1, 2'!I24:I24),"=",0)</f>
        <v>0=0</v>
      </c>
    </row>
    <row r="146" spans="1:5" s="175" customFormat="1" ht="15.75">
      <c r="A146" s="178">
        <f>IF((SUM('Разделы 1, 2'!J24:J24)=0),"","Неверно!")</f>
      </c>
      <c r="B146" s="177" t="s">
        <v>905</v>
      </c>
      <c r="C146" s="176" t="s">
        <v>907</v>
      </c>
      <c r="D146" s="176" t="s">
        <v>374</v>
      </c>
      <c r="E146" s="179" t="str">
        <f>CONCATENATE(SUM('Разделы 1, 2'!J24:J24),"=",0)</f>
        <v>0=0</v>
      </c>
    </row>
    <row r="147" spans="1:5" s="175" customFormat="1" ht="15.75">
      <c r="A147" s="178">
        <f>IF((SUM('Разделы 1, 2'!W18:W18)&gt;=SUM('Разделы 1, 2'!V18:V18)),"","Неверно!")</f>
      </c>
      <c r="B147" s="177" t="s">
        <v>908</v>
      </c>
      <c r="C147" s="176" t="s">
        <v>909</v>
      </c>
      <c r="D147" s="176" t="s">
        <v>373</v>
      </c>
      <c r="E147" s="179" t="str">
        <f>CONCATENATE(SUM('Разделы 1, 2'!W18:W18),"&gt;=",SUM('Разделы 1, 2'!V18:V18))</f>
        <v>0&gt;=0</v>
      </c>
    </row>
    <row r="148" spans="1:5" s="175" customFormat="1" ht="15.75">
      <c r="A148" s="178">
        <f>IF((SUM('Разделы 1, 2'!W19:W19)&gt;=SUM('Разделы 1, 2'!V19:V19)),"","Неверно!")</f>
      </c>
      <c r="B148" s="177" t="s">
        <v>908</v>
      </c>
      <c r="C148" s="176" t="s">
        <v>910</v>
      </c>
      <c r="D148" s="176" t="s">
        <v>373</v>
      </c>
      <c r="E148" s="179" t="str">
        <f>CONCATENATE(SUM('Разделы 1, 2'!W19:W19),"&gt;=",SUM('Разделы 1, 2'!V19:V19))</f>
        <v>0&gt;=0</v>
      </c>
    </row>
    <row r="149" spans="1:5" s="175" customFormat="1" ht="15.75">
      <c r="A149" s="178">
        <f>IF((SUM('Разделы 1, 2'!W20:W20)&gt;=SUM('Разделы 1, 2'!V20:V20)),"","Неверно!")</f>
      </c>
      <c r="B149" s="177" t="s">
        <v>908</v>
      </c>
      <c r="C149" s="176" t="s">
        <v>911</v>
      </c>
      <c r="D149" s="176" t="s">
        <v>373</v>
      </c>
      <c r="E149" s="179" t="str">
        <f>CONCATENATE(SUM('Разделы 1, 2'!W20:W20),"&gt;=",SUM('Разделы 1, 2'!V20:V20))</f>
        <v>0&gt;=0</v>
      </c>
    </row>
    <row r="150" spans="1:5" s="175" customFormat="1" ht="15.75">
      <c r="A150" s="178">
        <f>IF((SUM('Разделы 1, 2'!W21:W21)&gt;=SUM('Разделы 1, 2'!V21:V21)),"","Неверно!")</f>
      </c>
      <c r="B150" s="177" t="s">
        <v>908</v>
      </c>
      <c r="C150" s="176" t="s">
        <v>912</v>
      </c>
      <c r="D150" s="176" t="s">
        <v>373</v>
      </c>
      <c r="E150" s="179" t="str">
        <f>CONCATENATE(SUM('Разделы 1, 2'!W21:W21),"&gt;=",SUM('Разделы 1, 2'!V21:V21))</f>
        <v>0&gt;=0</v>
      </c>
    </row>
    <row r="151" spans="1:5" s="175" customFormat="1" ht="15.75">
      <c r="A151" s="178">
        <f>IF((SUM('Разделы 1, 2'!W22:W22)&gt;=SUM('Разделы 1, 2'!V22:V22)),"","Неверно!")</f>
      </c>
      <c r="B151" s="177" t="s">
        <v>908</v>
      </c>
      <c r="C151" s="176" t="s">
        <v>913</v>
      </c>
      <c r="D151" s="176" t="s">
        <v>373</v>
      </c>
      <c r="E151" s="179" t="str">
        <f>CONCATENATE(SUM('Разделы 1, 2'!W22:W22),"&gt;=",SUM('Разделы 1, 2'!V22:V22))</f>
        <v>0&gt;=0</v>
      </c>
    </row>
    <row r="152" spans="1:5" s="175" customFormat="1" ht="15.75">
      <c r="A152" s="178">
        <f>IF((SUM('Разделы 1, 2'!W23:W23)&gt;=SUM('Разделы 1, 2'!V23:V23)),"","Неверно!")</f>
      </c>
      <c r="B152" s="177" t="s">
        <v>908</v>
      </c>
      <c r="C152" s="176" t="s">
        <v>914</v>
      </c>
      <c r="D152" s="176" t="s">
        <v>373</v>
      </c>
      <c r="E152" s="179" t="str">
        <f>CONCATENATE(SUM('Разделы 1, 2'!W23:W23),"&gt;=",SUM('Разделы 1, 2'!V23:V23))</f>
        <v>0&gt;=0</v>
      </c>
    </row>
    <row r="153" spans="1:5" s="175" customFormat="1" ht="15.75">
      <c r="A153" s="178">
        <f>IF((SUM('Разделы 1, 2'!W24:W24)&gt;=SUM('Разделы 1, 2'!V24:V24)),"","Неверно!")</f>
      </c>
      <c r="B153" s="177" t="s">
        <v>908</v>
      </c>
      <c r="C153" s="176" t="s">
        <v>915</v>
      </c>
      <c r="D153" s="176" t="s">
        <v>373</v>
      </c>
      <c r="E153" s="179" t="str">
        <f>CONCATENATE(SUM('Разделы 1, 2'!W24:W24),"&gt;=",SUM('Разделы 1, 2'!V24:V24))</f>
        <v>0&gt;=0</v>
      </c>
    </row>
    <row r="154" spans="1:5" s="175" customFormat="1" ht="15.75">
      <c r="A154" s="178">
        <f>IF((SUM('Разделы 1, 2'!Q23:Q23)=0),"","Неверно!")</f>
      </c>
      <c r="B154" s="177" t="s">
        <v>916</v>
      </c>
      <c r="C154" s="176" t="s">
        <v>917</v>
      </c>
      <c r="D154" s="176" t="s">
        <v>130</v>
      </c>
      <c r="E154" s="179" t="str">
        <f>CONCATENATE(SUM('Разделы 1, 2'!Q23:Q23),"=",0)</f>
        <v>0=0</v>
      </c>
    </row>
    <row r="155" spans="1:5" s="175" customFormat="1" ht="15.75">
      <c r="A155" s="178">
        <f>IF((SUM('Разделы 1, 2'!Q24:Q24)=0),"","Неверно!")</f>
      </c>
      <c r="B155" s="177" t="s">
        <v>916</v>
      </c>
      <c r="C155" s="176" t="s">
        <v>918</v>
      </c>
      <c r="D155" s="176" t="s">
        <v>130</v>
      </c>
      <c r="E155" s="179" t="str">
        <f>CONCATENATE(SUM('Разделы 1, 2'!Q24:Q24),"=",0)</f>
        <v>0=0</v>
      </c>
    </row>
    <row r="156" spans="1:5" s="175" customFormat="1" ht="25.5">
      <c r="A156" s="178">
        <f>IF((SUM('Раздел 4'!AL9:AL9)=SUM('Раздел 4'!M9:M9)+SUM('Раздел 4'!T9:AE9)),"","Неверно!")</f>
      </c>
      <c r="B156" s="177" t="s">
        <v>919</v>
      </c>
      <c r="C156" s="176" t="s">
        <v>920</v>
      </c>
      <c r="D156" s="176" t="s">
        <v>372</v>
      </c>
      <c r="E156" s="179" t="str">
        <f>CONCATENATE(SUM('Раздел 4'!AL9:AL9),"=",SUM('Раздел 4'!M9:M9),"+",SUM('Раздел 4'!T9:AE9))</f>
        <v>0=0+0</v>
      </c>
    </row>
    <row r="157" spans="1:5" s="175" customFormat="1" ht="25.5">
      <c r="A157" s="178">
        <f>IF((SUM('Раздел 4'!AL18:AL18)=SUM('Раздел 4'!M18:M18)+SUM('Раздел 4'!T18:AE18)),"","Неверно!")</f>
      </c>
      <c r="B157" s="177" t="s">
        <v>919</v>
      </c>
      <c r="C157" s="176" t="s">
        <v>921</v>
      </c>
      <c r="D157" s="176" t="s">
        <v>372</v>
      </c>
      <c r="E157" s="179" t="str">
        <f>CONCATENATE(SUM('Раздел 4'!AL18:AL18),"=",SUM('Раздел 4'!M18:M18),"+",SUM('Раздел 4'!T18:AE18))</f>
        <v>0=0+0</v>
      </c>
    </row>
    <row r="158" spans="1:5" s="175" customFormat="1" ht="25.5">
      <c r="A158" s="178">
        <f>IF((SUM('Раздел 4'!AL19:AL19)=SUM('Раздел 4'!M19:M19)+SUM('Раздел 4'!T19:AE19)),"","Неверно!")</f>
      </c>
      <c r="B158" s="177" t="s">
        <v>919</v>
      </c>
      <c r="C158" s="176" t="s">
        <v>922</v>
      </c>
      <c r="D158" s="176" t="s">
        <v>372</v>
      </c>
      <c r="E158" s="179" t="str">
        <f>CONCATENATE(SUM('Раздел 4'!AL19:AL19),"=",SUM('Раздел 4'!M19:M19),"+",SUM('Раздел 4'!T19:AE19))</f>
        <v>0=0+0</v>
      </c>
    </row>
    <row r="159" spans="1:5" s="175" customFormat="1" ht="25.5">
      <c r="A159" s="178">
        <f>IF((SUM('Раздел 4'!AL20:AL20)=SUM('Раздел 4'!M20:M20)+SUM('Раздел 4'!T20:AE20)),"","Неверно!")</f>
      </c>
      <c r="B159" s="177" t="s">
        <v>919</v>
      </c>
      <c r="C159" s="176" t="s">
        <v>923</v>
      </c>
      <c r="D159" s="176" t="s">
        <v>372</v>
      </c>
      <c r="E159" s="179" t="str">
        <f>CONCATENATE(SUM('Раздел 4'!AL20:AL20),"=",SUM('Раздел 4'!M20:M20),"+",SUM('Раздел 4'!T20:AE20))</f>
        <v>0=0+0</v>
      </c>
    </row>
    <row r="160" spans="1:5" s="175" customFormat="1" ht="25.5">
      <c r="A160" s="178">
        <f>IF((SUM('Раздел 4'!AL21:AL21)=SUM('Раздел 4'!M21:M21)+SUM('Раздел 4'!T21:AE21)),"","Неверно!")</f>
      </c>
      <c r="B160" s="177" t="s">
        <v>919</v>
      </c>
      <c r="C160" s="176" t="s">
        <v>924</v>
      </c>
      <c r="D160" s="176" t="s">
        <v>372</v>
      </c>
      <c r="E160" s="179" t="str">
        <f>CONCATENATE(SUM('Раздел 4'!AL21:AL21),"=",SUM('Раздел 4'!M21:M21),"+",SUM('Раздел 4'!T21:AE21))</f>
        <v>0=0+0</v>
      </c>
    </row>
    <row r="161" spans="1:5" s="175" customFormat="1" ht="25.5">
      <c r="A161" s="178">
        <f>IF((SUM('Раздел 4'!AL22:AL22)=SUM('Раздел 4'!M22:M22)+SUM('Раздел 4'!T22:AE22)),"","Неверно!")</f>
      </c>
      <c r="B161" s="177" t="s">
        <v>919</v>
      </c>
      <c r="C161" s="176" t="s">
        <v>925</v>
      </c>
      <c r="D161" s="176" t="s">
        <v>372</v>
      </c>
      <c r="E161" s="179" t="str">
        <f>CONCATENATE(SUM('Раздел 4'!AL22:AL22),"=",SUM('Раздел 4'!M22:M22),"+",SUM('Раздел 4'!T22:AE22))</f>
        <v>0=0+0</v>
      </c>
    </row>
    <row r="162" spans="1:5" s="175" customFormat="1" ht="25.5">
      <c r="A162" s="178">
        <f>IF((SUM('Раздел 4'!AL23:AL23)=SUM('Раздел 4'!M23:M23)+SUM('Раздел 4'!T23:AE23)),"","Неверно!")</f>
      </c>
      <c r="B162" s="177" t="s">
        <v>919</v>
      </c>
      <c r="C162" s="176" t="s">
        <v>926</v>
      </c>
      <c r="D162" s="176" t="s">
        <v>372</v>
      </c>
      <c r="E162" s="179" t="str">
        <f>CONCATENATE(SUM('Раздел 4'!AL23:AL23),"=",SUM('Раздел 4'!M23:M23),"+",SUM('Раздел 4'!T23:AE23))</f>
        <v>0=0+0</v>
      </c>
    </row>
    <row r="163" spans="1:5" s="175" customFormat="1" ht="25.5">
      <c r="A163" s="178">
        <f>IF((SUM('Раздел 4'!AL24:AL24)=SUM('Раздел 4'!M24:M24)+SUM('Раздел 4'!T24:AE24)),"","Неверно!")</f>
      </c>
      <c r="B163" s="177" t="s">
        <v>919</v>
      </c>
      <c r="C163" s="176" t="s">
        <v>927</v>
      </c>
      <c r="D163" s="176" t="s">
        <v>372</v>
      </c>
      <c r="E163" s="179" t="str">
        <f>CONCATENATE(SUM('Раздел 4'!AL24:AL24),"=",SUM('Раздел 4'!M24:M24),"+",SUM('Раздел 4'!T24:AE24))</f>
        <v>0=0+0</v>
      </c>
    </row>
    <row r="164" spans="1:5" s="175" customFormat="1" ht="25.5">
      <c r="A164" s="178">
        <f>IF((SUM('Раздел 4'!AL25:AL25)=SUM('Раздел 4'!M25:M25)+SUM('Раздел 4'!T25:AE25)),"","Неверно!")</f>
      </c>
      <c r="B164" s="177" t="s">
        <v>919</v>
      </c>
      <c r="C164" s="176" t="s">
        <v>928</v>
      </c>
      <c r="D164" s="176" t="s">
        <v>372</v>
      </c>
      <c r="E164" s="179" t="str">
        <f>CONCATENATE(SUM('Раздел 4'!AL25:AL25),"=",SUM('Раздел 4'!M25:M25),"+",SUM('Раздел 4'!T25:AE25))</f>
        <v>0=0+0</v>
      </c>
    </row>
    <row r="165" spans="1:5" s="175" customFormat="1" ht="25.5">
      <c r="A165" s="178">
        <f>IF((SUM('Раздел 4'!AL26:AL26)=SUM('Раздел 4'!M26:M26)+SUM('Раздел 4'!T26:AE26)),"","Неверно!")</f>
      </c>
      <c r="B165" s="177" t="s">
        <v>919</v>
      </c>
      <c r="C165" s="176" t="s">
        <v>929</v>
      </c>
      <c r="D165" s="176" t="s">
        <v>372</v>
      </c>
      <c r="E165" s="179" t="str">
        <f>CONCATENATE(SUM('Раздел 4'!AL26:AL26),"=",SUM('Раздел 4'!M26:M26),"+",SUM('Раздел 4'!T26:AE26))</f>
        <v>0=0+0</v>
      </c>
    </row>
    <row r="166" spans="1:5" s="175" customFormat="1" ht="25.5">
      <c r="A166" s="178">
        <f>IF((SUM('Раздел 4'!AL27:AL27)=SUM('Раздел 4'!M27:M27)+SUM('Раздел 4'!T27:AE27)),"","Неверно!")</f>
      </c>
      <c r="B166" s="177" t="s">
        <v>919</v>
      </c>
      <c r="C166" s="176" t="s">
        <v>930</v>
      </c>
      <c r="D166" s="176" t="s">
        <v>372</v>
      </c>
      <c r="E166" s="179" t="str">
        <f>CONCATENATE(SUM('Раздел 4'!AL27:AL27),"=",SUM('Раздел 4'!M27:M27),"+",SUM('Раздел 4'!T27:AE27))</f>
        <v>0=0+0</v>
      </c>
    </row>
    <row r="167" spans="1:5" s="175" customFormat="1" ht="25.5">
      <c r="A167" s="178">
        <f>IF((SUM('Раздел 4'!AL10:AL10)=SUM('Раздел 4'!M10:M10)+SUM('Раздел 4'!T10:AE10)),"","Неверно!")</f>
      </c>
      <c r="B167" s="177" t="s">
        <v>919</v>
      </c>
      <c r="C167" s="176" t="s">
        <v>931</v>
      </c>
      <c r="D167" s="176" t="s">
        <v>372</v>
      </c>
      <c r="E167" s="179" t="str">
        <f>CONCATENATE(SUM('Раздел 4'!AL10:AL10),"=",SUM('Раздел 4'!M10:M10),"+",SUM('Раздел 4'!T10:AE10))</f>
        <v>0=0+0</v>
      </c>
    </row>
    <row r="168" spans="1:5" s="175" customFormat="1" ht="25.5">
      <c r="A168" s="178">
        <f>IF((SUM('Раздел 4'!AL28:AL28)=SUM('Раздел 4'!M28:M28)+SUM('Раздел 4'!T28:AE28)),"","Неверно!")</f>
      </c>
      <c r="B168" s="177" t="s">
        <v>919</v>
      </c>
      <c r="C168" s="176" t="s">
        <v>932</v>
      </c>
      <c r="D168" s="176" t="s">
        <v>372</v>
      </c>
      <c r="E168" s="179" t="str">
        <f>CONCATENATE(SUM('Раздел 4'!AL28:AL28),"=",SUM('Раздел 4'!M28:M28),"+",SUM('Раздел 4'!T28:AE28))</f>
        <v>0=0+0</v>
      </c>
    </row>
    <row r="169" spans="1:5" s="175" customFormat="1" ht="25.5">
      <c r="A169" s="178">
        <f>IF((SUM('Раздел 4'!AL29:AL29)=SUM('Раздел 4'!M29:M29)+SUM('Раздел 4'!T29:AE29)),"","Неверно!")</f>
      </c>
      <c r="B169" s="177" t="s">
        <v>919</v>
      </c>
      <c r="C169" s="176" t="s">
        <v>933</v>
      </c>
      <c r="D169" s="176" t="s">
        <v>372</v>
      </c>
      <c r="E169" s="179" t="str">
        <f>CONCATENATE(SUM('Раздел 4'!AL29:AL29),"=",SUM('Раздел 4'!M29:M29),"+",SUM('Раздел 4'!T29:AE29))</f>
        <v>0=0+0</v>
      </c>
    </row>
    <row r="170" spans="1:5" s="175" customFormat="1" ht="25.5">
      <c r="A170" s="178">
        <f>IF((SUM('Раздел 4'!AL30:AL30)=SUM('Раздел 4'!M30:M30)+SUM('Раздел 4'!T30:AE30)),"","Неверно!")</f>
      </c>
      <c r="B170" s="177" t="s">
        <v>919</v>
      </c>
      <c r="C170" s="176" t="s">
        <v>934</v>
      </c>
      <c r="D170" s="176" t="s">
        <v>372</v>
      </c>
      <c r="E170" s="179" t="str">
        <f>CONCATENATE(SUM('Раздел 4'!AL30:AL30),"=",SUM('Раздел 4'!M30:M30),"+",SUM('Раздел 4'!T30:AE30))</f>
        <v>0=0+0</v>
      </c>
    </row>
    <row r="171" spans="1:5" s="175" customFormat="1" ht="25.5">
      <c r="A171" s="178">
        <f>IF((SUM('Раздел 4'!AL31:AL31)=SUM('Раздел 4'!M31:M31)+SUM('Раздел 4'!T31:AE31)),"","Неверно!")</f>
      </c>
      <c r="B171" s="177" t="s">
        <v>919</v>
      </c>
      <c r="C171" s="176" t="s">
        <v>935</v>
      </c>
      <c r="D171" s="176" t="s">
        <v>372</v>
      </c>
      <c r="E171" s="179" t="str">
        <f>CONCATENATE(SUM('Раздел 4'!AL31:AL31),"=",SUM('Раздел 4'!M31:M31),"+",SUM('Раздел 4'!T31:AE31))</f>
        <v>0=0+0</v>
      </c>
    </row>
    <row r="172" spans="1:5" s="175" customFormat="1" ht="25.5">
      <c r="A172" s="178">
        <f>IF((SUM('Раздел 4'!AL32:AL32)=SUM('Раздел 4'!M32:M32)+SUM('Раздел 4'!T32:AE32)),"","Неверно!")</f>
      </c>
      <c r="B172" s="177" t="s">
        <v>919</v>
      </c>
      <c r="C172" s="176" t="s">
        <v>936</v>
      </c>
      <c r="D172" s="176" t="s">
        <v>372</v>
      </c>
      <c r="E172" s="179" t="str">
        <f>CONCATENATE(SUM('Раздел 4'!AL32:AL32),"=",SUM('Раздел 4'!M32:M32),"+",SUM('Раздел 4'!T32:AE32))</f>
        <v>0=0+0</v>
      </c>
    </row>
    <row r="173" spans="1:5" s="175" customFormat="1" ht="25.5">
      <c r="A173" s="178">
        <f>IF((SUM('Раздел 4'!AL33:AL33)=SUM('Раздел 4'!M33:M33)+SUM('Раздел 4'!T33:AE33)),"","Неверно!")</f>
      </c>
      <c r="B173" s="177" t="s">
        <v>919</v>
      </c>
      <c r="C173" s="176" t="s">
        <v>937</v>
      </c>
      <c r="D173" s="176" t="s">
        <v>372</v>
      </c>
      <c r="E173" s="179" t="str">
        <f>CONCATENATE(SUM('Раздел 4'!AL33:AL33),"=",SUM('Раздел 4'!M33:M33),"+",SUM('Раздел 4'!T33:AE33))</f>
        <v>0=0+0</v>
      </c>
    </row>
    <row r="174" spans="1:5" s="175" customFormat="1" ht="25.5">
      <c r="A174" s="178">
        <f>IF((SUM('Раздел 4'!AL34:AL34)=SUM('Раздел 4'!M34:M34)+SUM('Раздел 4'!T34:AE34)),"","Неверно!")</f>
      </c>
      <c r="B174" s="177" t="s">
        <v>919</v>
      </c>
      <c r="C174" s="176" t="s">
        <v>938</v>
      </c>
      <c r="D174" s="176" t="s">
        <v>372</v>
      </c>
      <c r="E174" s="179" t="str">
        <f>CONCATENATE(SUM('Раздел 4'!AL34:AL34),"=",SUM('Раздел 4'!M34:M34),"+",SUM('Раздел 4'!T34:AE34))</f>
        <v>0=0+0</v>
      </c>
    </row>
    <row r="175" spans="1:5" s="175" customFormat="1" ht="25.5">
      <c r="A175" s="178">
        <f>IF((SUM('Раздел 4'!AL35:AL35)=SUM('Раздел 4'!M35:M35)+SUM('Раздел 4'!T35:AE35)),"","Неверно!")</f>
      </c>
      <c r="B175" s="177" t="s">
        <v>919</v>
      </c>
      <c r="C175" s="176" t="s">
        <v>939</v>
      </c>
      <c r="D175" s="176" t="s">
        <v>372</v>
      </c>
      <c r="E175" s="179" t="str">
        <f>CONCATENATE(SUM('Раздел 4'!AL35:AL35),"=",SUM('Раздел 4'!M35:M35),"+",SUM('Раздел 4'!T35:AE35))</f>
        <v>0=0+0</v>
      </c>
    </row>
    <row r="176" spans="1:5" s="175" customFormat="1" ht="25.5">
      <c r="A176" s="178">
        <f>IF((SUM('Раздел 4'!AL36:AL36)=SUM('Раздел 4'!M36:M36)+SUM('Раздел 4'!T36:AE36)),"","Неверно!")</f>
      </c>
      <c r="B176" s="177" t="s">
        <v>919</v>
      </c>
      <c r="C176" s="176" t="s">
        <v>940</v>
      </c>
      <c r="D176" s="176" t="s">
        <v>372</v>
      </c>
      <c r="E176" s="179" t="str">
        <f>CONCATENATE(SUM('Раздел 4'!AL36:AL36),"=",SUM('Раздел 4'!M36:M36),"+",SUM('Раздел 4'!T36:AE36))</f>
        <v>0=0+0</v>
      </c>
    </row>
    <row r="177" spans="1:5" s="175" customFormat="1" ht="25.5">
      <c r="A177" s="178">
        <f>IF((SUM('Раздел 4'!AL37:AL37)=SUM('Раздел 4'!M37:M37)+SUM('Раздел 4'!T37:AE37)),"","Неверно!")</f>
      </c>
      <c r="B177" s="177" t="s">
        <v>919</v>
      </c>
      <c r="C177" s="176" t="s">
        <v>941</v>
      </c>
      <c r="D177" s="176" t="s">
        <v>372</v>
      </c>
      <c r="E177" s="179" t="str">
        <f>CONCATENATE(SUM('Раздел 4'!AL37:AL37),"=",SUM('Раздел 4'!M37:M37),"+",SUM('Раздел 4'!T37:AE37))</f>
        <v>0=0+0</v>
      </c>
    </row>
    <row r="178" spans="1:5" s="175" customFormat="1" ht="25.5">
      <c r="A178" s="178">
        <f>IF((SUM('Раздел 4'!AL11:AL11)=SUM('Раздел 4'!M11:M11)+SUM('Раздел 4'!T11:AE11)),"","Неверно!")</f>
      </c>
      <c r="B178" s="177" t="s">
        <v>919</v>
      </c>
      <c r="C178" s="176" t="s">
        <v>942</v>
      </c>
      <c r="D178" s="176" t="s">
        <v>372</v>
      </c>
      <c r="E178" s="179" t="str">
        <f>CONCATENATE(SUM('Раздел 4'!AL11:AL11),"=",SUM('Раздел 4'!M11:M11),"+",SUM('Раздел 4'!T11:AE11))</f>
        <v>0=0+0</v>
      </c>
    </row>
    <row r="179" spans="1:5" s="175" customFormat="1" ht="25.5">
      <c r="A179" s="178">
        <f>IF((SUM('Раздел 4'!AL38:AL38)=SUM('Раздел 4'!M38:M38)+SUM('Раздел 4'!T38:AE38)),"","Неверно!")</f>
      </c>
      <c r="B179" s="177" t="s">
        <v>919</v>
      </c>
      <c r="C179" s="176" t="s">
        <v>943</v>
      </c>
      <c r="D179" s="176" t="s">
        <v>372</v>
      </c>
      <c r="E179" s="179" t="str">
        <f>CONCATENATE(SUM('Раздел 4'!AL38:AL38),"=",SUM('Раздел 4'!M38:M38),"+",SUM('Раздел 4'!T38:AE38))</f>
        <v>0=0+0</v>
      </c>
    </row>
    <row r="180" spans="1:5" s="175" customFormat="1" ht="25.5">
      <c r="A180" s="178">
        <f>IF((SUM('Раздел 4'!AL39:AL39)=SUM('Раздел 4'!M39:M39)+SUM('Раздел 4'!T39:AE39)),"","Неверно!")</f>
      </c>
      <c r="B180" s="177" t="s">
        <v>919</v>
      </c>
      <c r="C180" s="176" t="s">
        <v>944</v>
      </c>
      <c r="D180" s="176" t="s">
        <v>372</v>
      </c>
      <c r="E180" s="179" t="str">
        <f>CONCATENATE(SUM('Раздел 4'!AL39:AL39),"=",SUM('Раздел 4'!M39:M39),"+",SUM('Раздел 4'!T39:AE39))</f>
        <v>0=0+0</v>
      </c>
    </row>
    <row r="181" spans="1:5" s="175" customFormat="1" ht="25.5">
      <c r="A181" s="178">
        <f>IF((SUM('Раздел 4'!AL40:AL40)=SUM('Раздел 4'!M40:M40)+SUM('Раздел 4'!T40:AE40)),"","Неверно!")</f>
      </c>
      <c r="B181" s="177" t="s">
        <v>919</v>
      </c>
      <c r="C181" s="176" t="s">
        <v>945</v>
      </c>
      <c r="D181" s="176" t="s">
        <v>372</v>
      </c>
      <c r="E181" s="179" t="str">
        <f>CONCATENATE(SUM('Раздел 4'!AL40:AL40),"=",SUM('Раздел 4'!M40:M40),"+",SUM('Раздел 4'!T40:AE40))</f>
        <v>0=0+0</v>
      </c>
    </row>
    <row r="182" spans="1:5" s="175" customFormat="1" ht="25.5">
      <c r="A182" s="178">
        <f>IF((SUM('Раздел 4'!AL41:AL41)=SUM('Раздел 4'!M41:M41)+SUM('Раздел 4'!T41:AE41)),"","Неверно!")</f>
      </c>
      <c r="B182" s="177" t="s">
        <v>919</v>
      </c>
      <c r="C182" s="176" t="s">
        <v>946</v>
      </c>
      <c r="D182" s="176" t="s">
        <v>372</v>
      </c>
      <c r="E182" s="179" t="str">
        <f>CONCATENATE(SUM('Раздел 4'!AL41:AL41),"=",SUM('Раздел 4'!M41:M41),"+",SUM('Раздел 4'!T41:AE41))</f>
        <v>0=0+0</v>
      </c>
    </row>
    <row r="183" spans="1:5" s="175" customFormat="1" ht="25.5">
      <c r="A183" s="178">
        <f>IF((SUM('Раздел 4'!AL42:AL42)=SUM('Раздел 4'!M42:M42)+SUM('Раздел 4'!T42:AE42)),"","Неверно!")</f>
      </c>
      <c r="B183" s="177" t="s">
        <v>919</v>
      </c>
      <c r="C183" s="176" t="s">
        <v>947</v>
      </c>
      <c r="D183" s="176" t="s">
        <v>372</v>
      </c>
      <c r="E183" s="179" t="str">
        <f>CONCATENATE(SUM('Раздел 4'!AL42:AL42),"=",SUM('Раздел 4'!M42:M42),"+",SUM('Раздел 4'!T42:AE42))</f>
        <v>0=0+0</v>
      </c>
    </row>
    <row r="184" spans="1:5" s="175" customFormat="1" ht="25.5">
      <c r="A184" s="178">
        <f>IF((SUM('Раздел 4'!AL43:AL43)=SUM('Раздел 4'!M43:M43)+SUM('Раздел 4'!T43:AE43)),"","Неверно!")</f>
      </c>
      <c r="B184" s="177" t="s">
        <v>919</v>
      </c>
      <c r="C184" s="176" t="s">
        <v>948</v>
      </c>
      <c r="D184" s="176" t="s">
        <v>372</v>
      </c>
      <c r="E184" s="179" t="str">
        <f>CONCATENATE(SUM('Раздел 4'!AL43:AL43),"=",SUM('Раздел 4'!M43:M43),"+",SUM('Раздел 4'!T43:AE43))</f>
        <v>0=0+0</v>
      </c>
    </row>
    <row r="185" spans="1:5" s="175" customFormat="1" ht="25.5">
      <c r="A185" s="178">
        <f>IF((SUM('Раздел 4'!AL44:AL44)=SUM('Раздел 4'!M44:M44)+SUM('Раздел 4'!T44:AE44)),"","Неверно!")</f>
      </c>
      <c r="B185" s="177" t="s">
        <v>919</v>
      </c>
      <c r="C185" s="176" t="s">
        <v>949</v>
      </c>
      <c r="D185" s="176" t="s">
        <v>372</v>
      </c>
      <c r="E185" s="179" t="str">
        <f>CONCATENATE(SUM('Раздел 4'!AL44:AL44),"=",SUM('Раздел 4'!M44:M44),"+",SUM('Раздел 4'!T44:AE44))</f>
        <v>0=0+0</v>
      </c>
    </row>
    <row r="186" spans="1:5" s="175" customFormat="1" ht="25.5">
      <c r="A186" s="178">
        <f>IF((SUM('Раздел 4'!AL45:AL45)=SUM('Раздел 4'!M45:M45)+SUM('Раздел 4'!T45:AE45)),"","Неверно!")</f>
      </c>
      <c r="B186" s="177" t="s">
        <v>919</v>
      </c>
      <c r="C186" s="176" t="s">
        <v>950</v>
      </c>
      <c r="D186" s="176" t="s">
        <v>372</v>
      </c>
      <c r="E186" s="179" t="str">
        <f>CONCATENATE(SUM('Раздел 4'!AL45:AL45),"=",SUM('Раздел 4'!M45:M45),"+",SUM('Раздел 4'!T45:AE45))</f>
        <v>0=0+0</v>
      </c>
    </row>
    <row r="187" spans="1:5" s="175" customFormat="1" ht="25.5">
      <c r="A187" s="178">
        <f>IF((SUM('Раздел 4'!AL46:AL46)=SUM('Раздел 4'!M46:M46)+SUM('Раздел 4'!T46:AE46)),"","Неверно!")</f>
      </c>
      <c r="B187" s="177" t="s">
        <v>919</v>
      </c>
      <c r="C187" s="176" t="s">
        <v>951</v>
      </c>
      <c r="D187" s="176" t="s">
        <v>372</v>
      </c>
      <c r="E187" s="179" t="str">
        <f>CONCATENATE(SUM('Раздел 4'!AL46:AL46),"=",SUM('Раздел 4'!M46:M46),"+",SUM('Раздел 4'!T46:AE46))</f>
        <v>0=0+0</v>
      </c>
    </row>
    <row r="188" spans="1:5" s="175" customFormat="1" ht="25.5">
      <c r="A188" s="178">
        <f>IF((SUM('Раздел 4'!AL47:AL47)=SUM('Раздел 4'!M47:M47)+SUM('Раздел 4'!T47:AE47)),"","Неверно!")</f>
      </c>
      <c r="B188" s="177" t="s">
        <v>919</v>
      </c>
      <c r="C188" s="176" t="s">
        <v>952</v>
      </c>
      <c r="D188" s="176" t="s">
        <v>372</v>
      </c>
      <c r="E188" s="179" t="str">
        <f>CONCATENATE(SUM('Раздел 4'!AL47:AL47),"=",SUM('Раздел 4'!M47:M47),"+",SUM('Раздел 4'!T47:AE47))</f>
        <v>0=0+0</v>
      </c>
    </row>
    <row r="189" spans="1:5" s="175" customFormat="1" ht="25.5">
      <c r="A189" s="178">
        <f>IF((SUM('Раздел 4'!AL12:AL12)=SUM('Раздел 4'!M12:M12)+SUM('Раздел 4'!T12:AE12)),"","Неверно!")</f>
      </c>
      <c r="B189" s="177" t="s">
        <v>919</v>
      </c>
      <c r="C189" s="176" t="s">
        <v>953</v>
      </c>
      <c r="D189" s="176" t="s">
        <v>372</v>
      </c>
      <c r="E189" s="179" t="str">
        <f>CONCATENATE(SUM('Раздел 4'!AL12:AL12),"=",SUM('Раздел 4'!M12:M12),"+",SUM('Раздел 4'!T12:AE12))</f>
        <v>0=0+0</v>
      </c>
    </row>
    <row r="190" spans="1:5" s="175" customFormat="1" ht="25.5">
      <c r="A190" s="178">
        <f>IF((SUM('Раздел 4'!AL48:AL48)=SUM('Раздел 4'!M48:M48)+SUM('Раздел 4'!T48:AE48)),"","Неверно!")</f>
      </c>
      <c r="B190" s="177" t="s">
        <v>919</v>
      </c>
      <c r="C190" s="176" t="s">
        <v>954</v>
      </c>
      <c r="D190" s="176" t="s">
        <v>372</v>
      </c>
      <c r="E190" s="179" t="str">
        <f>CONCATENATE(SUM('Раздел 4'!AL48:AL48),"=",SUM('Раздел 4'!M48:M48),"+",SUM('Раздел 4'!T48:AE48))</f>
        <v>0=0+0</v>
      </c>
    </row>
    <row r="191" spans="1:5" s="175" customFormat="1" ht="25.5">
      <c r="A191" s="178">
        <f>IF((SUM('Раздел 4'!AL49:AL49)=SUM('Раздел 4'!M49:M49)+SUM('Раздел 4'!T49:AE49)),"","Неверно!")</f>
      </c>
      <c r="B191" s="177" t="s">
        <v>919</v>
      </c>
      <c r="C191" s="176" t="s">
        <v>955</v>
      </c>
      <c r="D191" s="176" t="s">
        <v>372</v>
      </c>
      <c r="E191" s="179" t="str">
        <f>CONCATENATE(SUM('Раздел 4'!AL49:AL49),"=",SUM('Раздел 4'!M49:M49),"+",SUM('Раздел 4'!T49:AE49))</f>
        <v>0=0+0</v>
      </c>
    </row>
    <row r="192" spans="1:5" s="175" customFormat="1" ht="25.5">
      <c r="A192" s="178">
        <f>IF((SUM('Раздел 4'!AL50:AL50)=SUM('Раздел 4'!M50:M50)+SUM('Раздел 4'!T50:AE50)),"","Неверно!")</f>
      </c>
      <c r="B192" s="177" t="s">
        <v>919</v>
      </c>
      <c r="C192" s="176" t="s">
        <v>956</v>
      </c>
      <c r="D192" s="176" t="s">
        <v>372</v>
      </c>
      <c r="E192" s="179" t="str">
        <f>CONCATENATE(SUM('Раздел 4'!AL50:AL50),"=",SUM('Раздел 4'!M50:M50),"+",SUM('Раздел 4'!T50:AE50))</f>
        <v>0=0+0</v>
      </c>
    </row>
    <row r="193" spans="1:5" s="175" customFormat="1" ht="25.5">
      <c r="A193" s="178">
        <f>IF((SUM('Раздел 4'!AL51:AL51)=SUM('Раздел 4'!M51:M51)+SUM('Раздел 4'!T51:AE51)),"","Неверно!")</f>
      </c>
      <c r="B193" s="177" t="s">
        <v>919</v>
      </c>
      <c r="C193" s="176" t="s">
        <v>957</v>
      </c>
      <c r="D193" s="176" t="s">
        <v>372</v>
      </c>
      <c r="E193" s="179" t="str">
        <f>CONCATENATE(SUM('Раздел 4'!AL51:AL51),"=",SUM('Раздел 4'!M51:M51),"+",SUM('Раздел 4'!T51:AE51))</f>
        <v>0=0+0</v>
      </c>
    </row>
    <row r="194" spans="1:5" s="175" customFormat="1" ht="25.5">
      <c r="A194" s="178">
        <f>IF((SUM('Раздел 4'!AL52:AL52)=SUM('Раздел 4'!M52:M52)+SUM('Раздел 4'!T52:AE52)),"","Неверно!")</f>
      </c>
      <c r="B194" s="177" t="s">
        <v>919</v>
      </c>
      <c r="C194" s="176" t="s">
        <v>958</v>
      </c>
      <c r="D194" s="176" t="s">
        <v>372</v>
      </c>
      <c r="E194" s="179" t="str">
        <f>CONCATENATE(SUM('Раздел 4'!AL52:AL52),"=",SUM('Раздел 4'!M52:M52),"+",SUM('Раздел 4'!T52:AE52))</f>
        <v>0=0+0</v>
      </c>
    </row>
    <row r="195" spans="1:5" s="175" customFormat="1" ht="25.5">
      <c r="A195" s="178">
        <f>IF((SUM('Раздел 4'!AL53:AL53)=SUM('Раздел 4'!M53:M53)+SUM('Раздел 4'!T53:AE53)),"","Неверно!")</f>
      </c>
      <c r="B195" s="177" t="s">
        <v>919</v>
      </c>
      <c r="C195" s="176" t="s">
        <v>959</v>
      </c>
      <c r="D195" s="176" t="s">
        <v>372</v>
      </c>
      <c r="E195" s="179" t="str">
        <f>CONCATENATE(SUM('Раздел 4'!AL53:AL53),"=",SUM('Раздел 4'!M53:M53),"+",SUM('Раздел 4'!T53:AE53))</f>
        <v>0=0+0</v>
      </c>
    </row>
    <row r="196" spans="1:5" s="175" customFormat="1" ht="25.5">
      <c r="A196" s="178">
        <f>IF((SUM('Раздел 4'!AL54:AL54)=SUM('Раздел 4'!M54:M54)+SUM('Раздел 4'!T54:AE54)),"","Неверно!")</f>
      </c>
      <c r="B196" s="177" t="s">
        <v>919</v>
      </c>
      <c r="C196" s="176" t="s">
        <v>960</v>
      </c>
      <c r="D196" s="176" t="s">
        <v>372</v>
      </c>
      <c r="E196" s="179" t="str">
        <f>CONCATENATE(SUM('Раздел 4'!AL54:AL54),"=",SUM('Раздел 4'!M54:M54),"+",SUM('Раздел 4'!T54:AE54))</f>
        <v>0=0+0</v>
      </c>
    </row>
    <row r="197" spans="1:5" s="175" customFormat="1" ht="25.5">
      <c r="A197" s="178">
        <f>IF((SUM('Раздел 4'!AL55:AL55)=SUM('Раздел 4'!M55:M55)+SUM('Раздел 4'!T55:AE55)),"","Неверно!")</f>
      </c>
      <c r="B197" s="177" t="s">
        <v>919</v>
      </c>
      <c r="C197" s="176" t="s">
        <v>961</v>
      </c>
      <c r="D197" s="176" t="s">
        <v>372</v>
      </c>
      <c r="E197" s="179" t="str">
        <f>CONCATENATE(SUM('Раздел 4'!AL55:AL55),"=",SUM('Раздел 4'!M55:M55),"+",SUM('Раздел 4'!T55:AE55))</f>
        <v>0=0+0</v>
      </c>
    </row>
    <row r="198" spans="1:5" s="175" customFormat="1" ht="25.5">
      <c r="A198" s="178">
        <f>IF((SUM('Раздел 4'!AL56:AL56)=SUM('Раздел 4'!M56:M56)+SUM('Раздел 4'!T56:AE56)),"","Неверно!")</f>
      </c>
      <c r="B198" s="177" t="s">
        <v>919</v>
      </c>
      <c r="C198" s="176" t="s">
        <v>962</v>
      </c>
      <c r="D198" s="176" t="s">
        <v>372</v>
      </c>
      <c r="E198" s="179" t="str">
        <f>CONCATENATE(SUM('Раздел 4'!AL56:AL56),"=",SUM('Раздел 4'!M56:M56),"+",SUM('Раздел 4'!T56:AE56))</f>
        <v>0=0+0</v>
      </c>
    </row>
    <row r="199" spans="1:5" s="175" customFormat="1" ht="25.5">
      <c r="A199" s="178">
        <f>IF((SUM('Раздел 4'!AL57:AL57)=SUM('Раздел 4'!M57:M57)+SUM('Раздел 4'!T57:AE57)),"","Неверно!")</f>
      </c>
      <c r="B199" s="177" t="s">
        <v>919</v>
      </c>
      <c r="C199" s="176" t="s">
        <v>963</v>
      </c>
      <c r="D199" s="176" t="s">
        <v>372</v>
      </c>
      <c r="E199" s="179" t="str">
        <f>CONCATENATE(SUM('Раздел 4'!AL57:AL57),"=",SUM('Раздел 4'!M57:M57),"+",SUM('Раздел 4'!T57:AE57))</f>
        <v>0=0+0</v>
      </c>
    </row>
    <row r="200" spans="1:5" s="175" customFormat="1" ht="25.5">
      <c r="A200" s="178">
        <f>IF((SUM('Раздел 4'!AL13:AL13)=SUM('Раздел 4'!M13:M13)+SUM('Раздел 4'!T13:AE13)),"","Неверно!")</f>
      </c>
      <c r="B200" s="177" t="s">
        <v>919</v>
      </c>
      <c r="C200" s="176" t="s">
        <v>964</v>
      </c>
      <c r="D200" s="176" t="s">
        <v>372</v>
      </c>
      <c r="E200" s="179" t="str">
        <f>CONCATENATE(SUM('Раздел 4'!AL13:AL13),"=",SUM('Раздел 4'!M13:M13),"+",SUM('Раздел 4'!T13:AE13))</f>
        <v>0=0+0</v>
      </c>
    </row>
    <row r="201" spans="1:5" s="175" customFormat="1" ht="25.5">
      <c r="A201" s="178">
        <f>IF((SUM('Раздел 4'!AL58:AL58)=SUM('Раздел 4'!M58:M58)+SUM('Раздел 4'!T58:AE58)),"","Неверно!")</f>
      </c>
      <c r="B201" s="177" t="s">
        <v>919</v>
      </c>
      <c r="C201" s="176" t="s">
        <v>965</v>
      </c>
      <c r="D201" s="176" t="s">
        <v>372</v>
      </c>
      <c r="E201" s="179" t="str">
        <f>CONCATENATE(SUM('Раздел 4'!AL58:AL58),"=",SUM('Раздел 4'!M58:M58),"+",SUM('Раздел 4'!T58:AE58))</f>
        <v>0=0+0</v>
      </c>
    </row>
    <row r="202" spans="1:5" s="175" customFormat="1" ht="25.5">
      <c r="A202" s="178">
        <f>IF((SUM('Раздел 4'!AL59:AL59)=SUM('Раздел 4'!M59:M59)+SUM('Раздел 4'!T59:AE59)),"","Неверно!")</f>
      </c>
      <c r="B202" s="177" t="s">
        <v>919</v>
      </c>
      <c r="C202" s="176" t="s">
        <v>966</v>
      </c>
      <c r="D202" s="176" t="s">
        <v>372</v>
      </c>
      <c r="E202" s="179" t="str">
        <f>CONCATENATE(SUM('Раздел 4'!AL59:AL59),"=",SUM('Раздел 4'!M59:M59),"+",SUM('Раздел 4'!T59:AE59))</f>
        <v>0=0+0</v>
      </c>
    </row>
    <row r="203" spans="1:5" s="175" customFormat="1" ht="25.5">
      <c r="A203" s="178">
        <f>IF((SUM('Раздел 4'!AL60:AL60)=SUM('Раздел 4'!M60:M60)+SUM('Раздел 4'!T60:AE60)),"","Неверно!")</f>
      </c>
      <c r="B203" s="177" t="s">
        <v>919</v>
      </c>
      <c r="C203" s="176" t="s">
        <v>967</v>
      </c>
      <c r="D203" s="176" t="s">
        <v>372</v>
      </c>
      <c r="E203" s="179" t="str">
        <f>CONCATENATE(SUM('Раздел 4'!AL60:AL60),"=",SUM('Раздел 4'!M60:M60),"+",SUM('Раздел 4'!T60:AE60))</f>
        <v>0=0+0</v>
      </c>
    </row>
    <row r="204" spans="1:5" s="175" customFormat="1" ht="25.5">
      <c r="A204" s="178">
        <f>IF((SUM('Раздел 4'!AL61:AL61)=SUM('Раздел 4'!M61:M61)+SUM('Раздел 4'!T61:AE61)),"","Неверно!")</f>
      </c>
      <c r="B204" s="177" t="s">
        <v>919</v>
      </c>
      <c r="C204" s="176" t="s">
        <v>968</v>
      </c>
      <c r="D204" s="176" t="s">
        <v>372</v>
      </c>
      <c r="E204" s="179" t="str">
        <f>CONCATENATE(SUM('Раздел 4'!AL61:AL61),"=",SUM('Раздел 4'!M61:M61),"+",SUM('Раздел 4'!T61:AE61))</f>
        <v>0=0+0</v>
      </c>
    </row>
    <row r="205" spans="1:5" s="175" customFormat="1" ht="25.5">
      <c r="A205" s="178">
        <f>IF((SUM('Раздел 4'!AL62:AL62)=SUM('Раздел 4'!M62:M62)+SUM('Раздел 4'!T62:AE62)),"","Неверно!")</f>
      </c>
      <c r="B205" s="177" t="s">
        <v>919</v>
      </c>
      <c r="C205" s="176" t="s">
        <v>969</v>
      </c>
      <c r="D205" s="176" t="s">
        <v>372</v>
      </c>
      <c r="E205" s="179" t="str">
        <f>CONCATENATE(SUM('Раздел 4'!AL62:AL62),"=",SUM('Раздел 4'!M62:M62),"+",SUM('Раздел 4'!T62:AE62))</f>
        <v>0=0+0</v>
      </c>
    </row>
    <row r="206" spans="1:5" s="175" customFormat="1" ht="25.5">
      <c r="A206" s="178">
        <f>IF((SUM('Раздел 4'!AL14:AL14)=SUM('Раздел 4'!M14:M14)+SUM('Раздел 4'!T14:AE14)),"","Неверно!")</f>
      </c>
      <c r="B206" s="177" t="s">
        <v>919</v>
      </c>
      <c r="C206" s="176" t="s">
        <v>970</v>
      </c>
      <c r="D206" s="176" t="s">
        <v>372</v>
      </c>
      <c r="E206" s="179" t="str">
        <f>CONCATENATE(SUM('Раздел 4'!AL14:AL14),"=",SUM('Раздел 4'!M14:M14),"+",SUM('Раздел 4'!T14:AE14))</f>
        <v>0=0+0</v>
      </c>
    </row>
    <row r="207" spans="1:5" s="175" customFormat="1" ht="25.5">
      <c r="A207" s="178">
        <f>IF((SUM('Раздел 4'!AL15:AL15)=SUM('Раздел 4'!M15:M15)+SUM('Раздел 4'!T15:AE15)),"","Неверно!")</f>
      </c>
      <c r="B207" s="177" t="s">
        <v>919</v>
      </c>
      <c r="C207" s="176" t="s">
        <v>971</v>
      </c>
      <c r="D207" s="176" t="s">
        <v>372</v>
      </c>
      <c r="E207" s="179" t="str">
        <f>CONCATENATE(SUM('Раздел 4'!AL15:AL15),"=",SUM('Раздел 4'!M15:M15),"+",SUM('Раздел 4'!T15:AE15))</f>
        <v>0=0+0</v>
      </c>
    </row>
    <row r="208" spans="1:5" s="175" customFormat="1" ht="25.5">
      <c r="A208" s="178">
        <f>IF((SUM('Раздел 4'!AL16:AL16)=SUM('Раздел 4'!M16:M16)+SUM('Раздел 4'!T16:AE16)),"","Неверно!")</f>
      </c>
      <c r="B208" s="177" t="s">
        <v>919</v>
      </c>
      <c r="C208" s="176" t="s">
        <v>972</v>
      </c>
      <c r="D208" s="176" t="s">
        <v>372</v>
      </c>
      <c r="E208" s="179" t="str">
        <f>CONCATENATE(SUM('Раздел 4'!AL16:AL16),"=",SUM('Раздел 4'!M16:M16),"+",SUM('Раздел 4'!T16:AE16))</f>
        <v>0=0+0</v>
      </c>
    </row>
    <row r="209" spans="1:5" s="175" customFormat="1" ht="25.5">
      <c r="A209" s="178">
        <f>IF((SUM('Раздел 4'!AL17:AL17)=SUM('Раздел 4'!M17:M17)+SUM('Раздел 4'!T17:AE17)),"","Неверно!")</f>
      </c>
      <c r="B209" s="177" t="s">
        <v>919</v>
      </c>
      <c r="C209" s="176" t="s">
        <v>973</v>
      </c>
      <c r="D209" s="176" t="s">
        <v>372</v>
      </c>
      <c r="E209" s="179" t="str">
        <f>CONCATENATE(SUM('Раздел 4'!AL17:AL17),"=",SUM('Раздел 4'!M17:M17),"+",SUM('Раздел 4'!T17:AE17))</f>
        <v>0=0+0</v>
      </c>
    </row>
    <row r="210" spans="1:5" s="175" customFormat="1" ht="15.75">
      <c r="A210" s="178">
        <f>IF((SUM('Раздел 4'!AC9:AC9)=SUM('Раздел 3'!Z13:Z16)),"","Неверно!")</f>
      </c>
      <c r="B210" s="177" t="s">
        <v>974</v>
      </c>
      <c r="C210" s="176" t="s">
        <v>975</v>
      </c>
      <c r="D210" s="176" t="s">
        <v>371</v>
      </c>
      <c r="E210" s="179" t="str">
        <f>CONCATENATE(SUM('Раздел 4'!AC9:AC9),"=",SUM('Раздел 3'!Z13:Z16))</f>
        <v>0=0</v>
      </c>
    </row>
    <row r="211" spans="1:5" s="175" customFormat="1" ht="15.75">
      <c r="A211" s="178">
        <f>IF((SUM('Раздел 4'!AD9:AD9)=SUM('Раздел 3'!AA13:AA16)),"","Неверно!")</f>
      </c>
      <c r="B211" s="177" t="s">
        <v>974</v>
      </c>
      <c r="C211" s="176" t="s">
        <v>976</v>
      </c>
      <c r="D211" s="176" t="s">
        <v>371</v>
      </c>
      <c r="E211" s="179" t="str">
        <f>CONCATENATE(SUM('Раздел 4'!AD9:AD9),"=",SUM('Раздел 3'!AA13:AA16))</f>
        <v>0=0</v>
      </c>
    </row>
    <row r="212" spans="1:5" s="175" customFormat="1" ht="25.5">
      <c r="A212" s="178">
        <f>IF((SUM('Разделы 1, 2'!C18:C18)=SUM('Разделы 1, 2'!C19:C22)+SUM('Разделы 1, 2'!C24:C24)),"","Неверно!")</f>
      </c>
      <c r="B212" s="177" t="s">
        <v>977</v>
      </c>
      <c r="C212" s="176" t="s">
        <v>978</v>
      </c>
      <c r="D212" s="176" t="s">
        <v>370</v>
      </c>
      <c r="E212" s="179" t="str">
        <f>CONCATENATE(SUM('Разделы 1, 2'!C18:C18),"=",SUM('Разделы 1, 2'!C19:C22),"+",SUM('Разделы 1, 2'!C24:C24))</f>
        <v>0=0+0</v>
      </c>
    </row>
    <row r="213" spans="1:5" s="175" customFormat="1" ht="25.5">
      <c r="A213" s="178">
        <f>IF((SUM('Разделы 1, 2'!L18:L18)=SUM('Разделы 1, 2'!L19:L22)+SUM('Разделы 1, 2'!L24:L24)),"","Неверно!")</f>
      </c>
      <c r="B213" s="177" t="s">
        <v>977</v>
      </c>
      <c r="C213" s="176" t="s">
        <v>979</v>
      </c>
      <c r="D213" s="176" t="s">
        <v>370</v>
      </c>
      <c r="E213" s="179" t="str">
        <f>CONCATENATE(SUM('Разделы 1, 2'!L18:L18),"=",SUM('Разделы 1, 2'!L19:L22),"+",SUM('Разделы 1, 2'!L24:L24))</f>
        <v>0=0+0</v>
      </c>
    </row>
    <row r="214" spans="1:5" s="175" customFormat="1" ht="25.5">
      <c r="A214" s="178">
        <f>IF((SUM('Разделы 1, 2'!M18:M18)=SUM('Разделы 1, 2'!M19:M22)+SUM('Разделы 1, 2'!M24:M24)),"","Неверно!")</f>
      </c>
      <c r="B214" s="177" t="s">
        <v>977</v>
      </c>
      <c r="C214" s="176" t="s">
        <v>980</v>
      </c>
      <c r="D214" s="176" t="s">
        <v>370</v>
      </c>
      <c r="E214" s="179" t="str">
        <f>CONCATENATE(SUM('Разделы 1, 2'!M18:M18),"=",SUM('Разделы 1, 2'!M19:M22),"+",SUM('Разделы 1, 2'!M24:M24))</f>
        <v>0=0+0</v>
      </c>
    </row>
    <row r="215" spans="1:5" s="175" customFormat="1" ht="25.5">
      <c r="A215" s="178">
        <f>IF((SUM('Разделы 1, 2'!N18:N18)=SUM('Разделы 1, 2'!N19:N22)+SUM('Разделы 1, 2'!N24:N24)),"","Неверно!")</f>
      </c>
      <c r="B215" s="177" t="s">
        <v>977</v>
      </c>
      <c r="C215" s="176" t="s">
        <v>981</v>
      </c>
      <c r="D215" s="176" t="s">
        <v>370</v>
      </c>
      <c r="E215" s="179" t="str">
        <f>CONCATENATE(SUM('Разделы 1, 2'!N18:N18),"=",SUM('Разделы 1, 2'!N19:N22),"+",SUM('Разделы 1, 2'!N24:N24))</f>
        <v>0=0+0</v>
      </c>
    </row>
    <row r="216" spans="1:5" s="175" customFormat="1" ht="25.5">
      <c r="A216" s="178">
        <f>IF((SUM('Разделы 1, 2'!O18:O18)=SUM('Разделы 1, 2'!O19:O22)+SUM('Разделы 1, 2'!O24:O24)),"","Неверно!")</f>
      </c>
      <c r="B216" s="177" t="s">
        <v>977</v>
      </c>
      <c r="C216" s="176" t="s">
        <v>982</v>
      </c>
      <c r="D216" s="176" t="s">
        <v>370</v>
      </c>
      <c r="E216" s="179" t="str">
        <f>CONCATENATE(SUM('Разделы 1, 2'!O18:O18),"=",SUM('Разделы 1, 2'!O19:O22),"+",SUM('Разделы 1, 2'!O24:O24))</f>
        <v>0=0+0</v>
      </c>
    </row>
    <row r="217" spans="1:5" s="175" customFormat="1" ht="25.5">
      <c r="A217" s="178">
        <f>IF((SUM('Разделы 1, 2'!P18:P18)=SUM('Разделы 1, 2'!P19:P22)+SUM('Разделы 1, 2'!P24:P24)),"","Неверно!")</f>
      </c>
      <c r="B217" s="177" t="s">
        <v>977</v>
      </c>
      <c r="C217" s="176" t="s">
        <v>983</v>
      </c>
      <c r="D217" s="176" t="s">
        <v>370</v>
      </c>
      <c r="E217" s="179" t="str">
        <f>CONCATENATE(SUM('Разделы 1, 2'!P18:P18),"=",SUM('Разделы 1, 2'!P19:P22),"+",SUM('Разделы 1, 2'!P24:P24))</f>
        <v>0=0+0</v>
      </c>
    </row>
    <row r="218" spans="1:5" s="175" customFormat="1" ht="25.5">
      <c r="A218" s="178">
        <f>IF((SUM('Разделы 1, 2'!Q18:Q18)=SUM('Разделы 1, 2'!Q19:Q22)+SUM('Разделы 1, 2'!Q24:Q24)),"","Неверно!")</f>
      </c>
      <c r="B218" s="177" t="s">
        <v>977</v>
      </c>
      <c r="C218" s="176" t="s">
        <v>984</v>
      </c>
      <c r="D218" s="176" t="s">
        <v>370</v>
      </c>
      <c r="E218" s="179" t="str">
        <f>CONCATENATE(SUM('Разделы 1, 2'!Q18:Q18),"=",SUM('Разделы 1, 2'!Q19:Q22),"+",SUM('Разделы 1, 2'!Q24:Q24))</f>
        <v>0=0+0</v>
      </c>
    </row>
    <row r="219" spans="1:5" s="175" customFormat="1" ht="25.5">
      <c r="A219" s="178">
        <f>IF((SUM('Разделы 1, 2'!R18:R18)=SUM('Разделы 1, 2'!R19:R22)+SUM('Разделы 1, 2'!R24:R24)),"","Неверно!")</f>
      </c>
      <c r="B219" s="177" t="s">
        <v>977</v>
      </c>
      <c r="C219" s="176" t="s">
        <v>985</v>
      </c>
      <c r="D219" s="176" t="s">
        <v>370</v>
      </c>
      <c r="E219" s="179" t="str">
        <f>CONCATENATE(SUM('Разделы 1, 2'!R18:R18),"=",SUM('Разделы 1, 2'!R19:R22),"+",SUM('Разделы 1, 2'!R24:R24))</f>
        <v>0=0+0</v>
      </c>
    </row>
    <row r="220" spans="1:5" s="175" customFormat="1" ht="25.5">
      <c r="A220" s="178">
        <f>IF((SUM('Разделы 1, 2'!S18:S18)=SUM('Разделы 1, 2'!S19:S22)+SUM('Разделы 1, 2'!S24:S24)),"","Неверно!")</f>
      </c>
      <c r="B220" s="177" t="s">
        <v>977</v>
      </c>
      <c r="C220" s="176" t="s">
        <v>986</v>
      </c>
      <c r="D220" s="176" t="s">
        <v>370</v>
      </c>
      <c r="E220" s="179" t="str">
        <f>CONCATENATE(SUM('Разделы 1, 2'!S18:S18),"=",SUM('Разделы 1, 2'!S19:S22),"+",SUM('Разделы 1, 2'!S24:S24))</f>
        <v>0=0+0</v>
      </c>
    </row>
    <row r="221" spans="1:5" s="175" customFormat="1" ht="25.5">
      <c r="A221" s="178">
        <f>IF((SUM('Разделы 1, 2'!T18:T18)=SUM('Разделы 1, 2'!T19:T22)+SUM('Разделы 1, 2'!T24:T24)),"","Неверно!")</f>
      </c>
      <c r="B221" s="177" t="s">
        <v>977</v>
      </c>
      <c r="C221" s="176" t="s">
        <v>987</v>
      </c>
      <c r="D221" s="176" t="s">
        <v>370</v>
      </c>
      <c r="E221" s="179" t="str">
        <f>CONCATENATE(SUM('Разделы 1, 2'!T18:T18),"=",SUM('Разделы 1, 2'!T19:T22),"+",SUM('Разделы 1, 2'!T24:T24))</f>
        <v>0=0+0</v>
      </c>
    </row>
    <row r="222" spans="1:5" s="175" customFormat="1" ht="25.5">
      <c r="A222" s="178">
        <f>IF((SUM('Разделы 1, 2'!U18:U18)=SUM('Разделы 1, 2'!U19:U22)+SUM('Разделы 1, 2'!U24:U24)),"","Неверно!")</f>
      </c>
      <c r="B222" s="177" t="s">
        <v>977</v>
      </c>
      <c r="C222" s="176" t="s">
        <v>988</v>
      </c>
      <c r="D222" s="176" t="s">
        <v>370</v>
      </c>
      <c r="E222" s="179" t="str">
        <f>CONCATENATE(SUM('Разделы 1, 2'!U18:U18),"=",SUM('Разделы 1, 2'!U19:U22),"+",SUM('Разделы 1, 2'!U24:U24))</f>
        <v>0=0+0</v>
      </c>
    </row>
    <row r="223" spans="1:5" s="175" customFormat="1" ht="25.5">
      <c r="A223" s="178">
        <f>IF((SUM('Разделы 1, 2'!D18:D18)=SUM('Разделы 1, 2'!D19:D22)+SUM('Разделы 1, 2'!D24:D24)),"","Неверно!")</f>
      </c>
      <c r="B223" s="177" t="s">
        <v>977</v>
      </c>
      <c r="C223" s="176" t="s">
        <v>989</v>
      </c>
      <c r="D223" s="176" t="s">
        <v>370</v>
      </c>
      <c r="E223" s="179" t="str">
        <f>CONCATENATE(SUM('Разделы 1, 2'!D18:D18),"=",SUM('Разделы 1, 2'!D19:D22),"+",SUM('Разделы 1, 2'!D24:D24))</f>
        <v>0=0+0</v>
      </c>
    </row>
    <row r="224" spans="1:5" s="175" customFormat="1" ht="25.5">
      <c r="A224" s="178">
        <f>IF((SUM('Разделы 1, 2'!V18:V18)=SUM('Разделы 1, 2'!V19:V22)+SUM('Разделы 1, 2'!V24:V24)),"","Неверно!")</f>
      </c>
      <c r="B224" s="177" t="s">
        <v>977</v>
      </c>
      <c r="C224" s="176" t="s">
        <v>990</v>
      </c>
      <c r="D224" s="176" t="s">
        <v>370</v>
      </c>
      <c r="E224" s="179" t="str">
        <f>CONCATENATE(SUM('Разделы 1, 2'!V18:V18),"=",SUM('Разделы 1, 2'!V19:V22),"+",SUM('Разделы 1, 2'!V24:V24))</f>
        <v>0=0+0</v>
      </c>
    </row>
    <row r="225" spans="1:5" s="175" customFormat="1" ht="25.5">
      <c r="A225" s="178">
        <f>IF((SUM('Разделы 1, 2'!W18:W18)=SUM('Разделы 1, 2'!W19:W22)+SUM('Разделы 1, 2'!W24:W24)),"","Неверно!")</f>
      </c>
      <c r="B225" s="177" t="s">
        <v>977</v>
      </c>
      <c r="C225" s="176" t="s">
        <v>991</v>
      </c>
      <c r="D225" s="176" t="s">
        <v>370</v>
      </c>
      <c r="E225" s="179" t="str">
        <f>CONCATENATE(SUM('Разделы 1, 2'!W18:W18),"=",SUM('Разделы 1, 2'!W19:W22),"+",SUM('Разделы 1, 2'!W24:W24))</f>
        <v>0=0+0</v>
      </c>
    </row>
    <row r="226" spans="1:5" s="175" customFormat="1" ht="25.5">
      <c r="A226" s="178">
        <f>IF((SUM('Разделы 1, 2'!X18:X18)=SUM('Разделы 1, 2'!X19:X22)+SUM('Разделы 1, 2'!X24:X24)),"","Неверно!")</f>
      </c>
      <c r="B226" s="177" t="s">
        <v>977</v>
      </c>
      <c r="C226" s="176" t="s">
        <v>992</v>
      </c>
      <c r="D226" s="176" t="s">
        <v>370</v>
      </c>
      <c r="E226" s="179" t="str">
        <f>CONCATENATE(SUM('Разделы 1, 2'!X18:X18),"=",SUM('Разделы 1, 2'!X19:X22),"+",SUM('Разделы 1, 2'!X24:X24))</f>
        <v>0=0+0</v>
      </c>
    </row>
    <row r="227" spans="1:5" s="175" customFormat="1" ht="25.5">
      <c r="A227" s="178">
        <f>IF((SUM('Разделы 1, 2'!E18:E18)=SUM('Разделы 1, 2'!E19:E22)+SUM('Разделы 1, 2'!E24:E24)),"","Неверно!")</f>
      </c>
      <c r="B227" s="177" t="s">
        <v>977</v>
      </c>
      <c r="C227" s="176" t="s">
        <v>993</v>
      </c>
      <c r="D227" s="176" t="s">
        <v>370</v>
      </c>
      <c r="E227" s="179" t="str">
        <f>CONCATENATE(SUM('Разделы 1, 2'!E18:E18),"=",SUM('Разделы 1, 2'!E19:E22),"+",SUM('Разделы 1, 2'!E24:E24))</f>
        <v>0=0+0</v>
      </c>
    </row>
    <row r="228" spans="1:5" s="175" customFormat="1" ht="25.5">
      <c r="A228" s="178">
        <f>IF((SUM('Разделы 1, 2'!F18:F18)=SUM('Разделы 1, 2'!F19:F22)+SUM('Разделы 1, 2'!F24:F24)),"","Неверно!")</f>
      </c>
      <c r="B228" s="177" t="s">
        <v>977</v>
      </c>
      <c r="C228" s="176" t="s">
        <v>994</v>
      </c>
      <c r="D228" s="176" t="s">
        <v>370</v>
      </c>
      <c r="E228" s="179" t="str">
        <f>CONCATENATE(SUM('Разделы 1, 2'!F18:F18),"=",SUM('Разделы 1, 2'!F19:F22),"+",SUM('Разделы 1, 2'!F24:F24))</f>
        <v>0=0+0</v>
      </c>
    </row>
    <row r="229" spans="1:5" s="175" customFormat="1" ht="25.5">
      <c r="A229" s="178">
        <f>IF((SUM('Разделы 1, 2'!G18:G18)=SUM('Разделы 1, 2'!G19:G22)+SUM('Разделы 1, 2'!G24:G24)),"","Неверно!")</f>
      </c>
      <c r="B229" s="177" t="s">
        <v>977</v>
      </c>
      <c r="C229" s="176" t="s">
        <v>995</v>
      </c>
      <c r="D229" s="176" t="s">
        <v>370</v>
      </c>
      <c r="E229" s="179" t="str">
        <f>CONCATENATE(SUM('Разделы 1, 2'!G18:G18),"=",SUM('Разделы 1, 2'!G19:G22),"+",SUM('Разделы 1, 2'!G24:G24))</f>
        <v>0=0+0</v>
      </c>
    </row>
    <row r="230" spans="1:5" s="175" customFormat="1" ht="25.5">
      <c r="A230" s="178">
        <f>IF((SUM('Разделы 1, 2'!H18:H18)=SUM('Разделы 1, 2'!H19:H22)+SUM('Разделы 1, 2'!H24:H24)),"","Неверно!")</f>
      </c>
      <c r="B230" s="177" t="s">
        <v>977</v>
      </c>
      <c r="C230" s="176" t="s">
        <v>996</v>
      </c>
      <c r="D230" s="176" t="s">
        <v>370</v>
      </c>
      <c r="E230" s="179" t="str">
        <f>CONCATENATE(SUM('Разделы 1, 2'!H18:H18),"=",SUM('Разделы 1, 2'!H19:H22),"+",SUM('Разделы 1, 2'!H24:H24))</f>
        <v>0=0+0</v>
      </c>
    </row>
    <row r="231" spans="1:5" s="175" customFormat="1" ht="25.5">
      <c r="A231" s="178">
        <f>IF((SUM('Разделы 1, 2'!I18:I18)=SUM('Разделы 1, 2'!I19:I22)+SUM('Разделы 1, 2'!I24:I24)),"","Неверно!")</f>
      </c>
      <c r="B231" s="177" t="s">
        <v>977</v>
      </c>
      <c r="C231" s="176" t="s">
        <v>997</v>
      </c>
      <c r="D231" s="176" t="s">
        <v>370</v>
      </c>
      <c r="E231" s="179" t="str">
        <f>CONCATENATE(SUM('Разделы 1, 2'!I18:I18),"=",SUM('Разделы 1, 2'!I19:I22),"+",SUM('Разделы 1, 2'!I24:I24))</f>
        <v>0=0+0</v>
      </c>
    </row>
    <row r="232" spans="1:5" s="175" customFormat="1" ht="25.5">
      <c r="A232" s="178">
        <f>IF((SUM('Разделы 1, 2'!J18:J18)=SUM('Разделы 1, 2'!J19:J22)+SUM('Разделы 1, 2'!J24:J24)),"","Неверно!")</f>
      </c>
      <c r="B232" s="177" t="s">
        <v>977</v>
      </c>
      <c r="C232" s="176" t="s">
        <v>998</v>
      </c>
      <c r="D232" s="176" t="s">
        <v>370</v>
      </c>
      <c r="E232" s="179" t="str">
        <f>CONCATENATE(SUM('Разделы 1, 2'!J18:J18),"=",SUM('Разделы 1, 2'!J19:J22),"+",SUM('Разделы 1, 2'!J24:J24))</f>
        <v>0=0+0</v>
      </c>
    </row>
    <row r="233" spans="1:5" s="175" customFormat="1" ht="25.5">
      <c r="A233" s="178">
        <f>IF((SUM('Разделы 1, 2'!K18:K18)=SUM('Разделы 1, 2'!K19:K22)+SUM('Разделы 1, 2'!K24:K24)),"","Неверно!")</f>
      </c>
      <c r="B233" s="177" t="s">
        <v>977</v>
      </c>
      <c r="C233" s="176" t="s">
        <v>999</v>
      </c>
      <c r="D233" s="176" t="s">
        <v>370</v>
      </c>
      <c r="E233" s="179" t="str">
        <f>CONCATENATE(SUM('Разделы 1, 2'!K18:K18),"=",SUM('Разделы 1, 2'!K19:K22),"+",SUM('Разделы 1, 2'!K24:K24))</f>
        <v>0=0+0</v>
      </c>
    </row>
    <row r="234" spans="1:5" s="175" customFormat="1" ht="25.5">
      <c r="A234" s="178">
        <f>IF((SUM('Разделы 5, 6, 7, 8'!I5:I9)=SUM('Разделы 1, 2'!J18:J18)+SUM('Разделы 1, 2'!L18:L18)),"","Неверно!")</f>
      </c>
      <c r="B234" s="177" t="s">
        <v>1000</v>
      </c>
      <c r="C234" s="176" t="s">
        <v>1001</v>
      </c>
      <c r="D234" s="176" t="s">
        <v>369</v>
      </c>
      <c r="E234" s="179" t="str">
        <f>CONCATENATE(SUM('Разделы 5, 6, 7, 8'!I5:I9),"=",SUM('Разделы 1, 2'!J18:J18),"+",SUM('Разделы 1, 2'!L18:L18))</f>
        <v>0=0+0</v>
      </c>
    </row>
    <row r="235" spans="1:5" s="175" customFormat="1" ht="15.75">
      <c r="A235" s="178">
        <f>IF((SUM('Раздел 4'!L9:L9)=SUM('Раздел 3'!I10:I10)),"","Неверно!")</f>
      </c>
      <c r="B235" s="177" t="s">
        <v>1002</v>
      </c>
      <c r="C235" s="176" t="s">
        <v>1003</v>
      </c>
      <c r="D235" s="176" t="s">
        <v>368</v>
      </c>
      <c r="E235" s="179" t="str">
        <f>CONCATENATE(SUM('Раздел 4'!L9:L9),"=",SUM('Раздел 3'!I10:I10))</f>
        <v>0=0</v>
      </c>
    </row>
    <row r="236" spans="1:5" s="175" customFormat="1" ht="15.75">
      <c r="A236" s="178">
        <f>IF((SUM('Разделы 1, 2'!G10:H10)=SUM('Разделы 1, 2'!J10:J10)),"","Неверно!")</f>
      </c>
      <c r="B236" s="177" t="s">
        <v>1004</v>
      </c>
      <c r="C236" s="176" t="s">
        <v>1005</v>
      </c>
      <c r="D236" s="176" t="s">
        <v>367</v>
      </c>
      <c r="E236" s="179" t="str">
        <f>CONCATENATE(SUM('Разделы 1, 2'!G10:H10),"=",SUM('Разделы 1, 2'!J10:J10))</f>
        <v>0=0</v>
      </c>
    </row>
    <row r="237" spans="1:5" s="175" customFormat="1" ht="15.75">
      <c r="A237" s="178">
        <f>IF((SUM('Разделы 1, 2'!V18:V18)&lt;=SUM('Разделы 1, 2'!M18:M18)),"","Неверно!")</f>
      </c>
      <c r="B237" s="177" t="s">
        <v>1006</v>
      </c>
      <c r="C237" s="176" t="s">
        <v>1007</v>
      </c>
      <c r="D237" s="176" t="s">
        <v>366</v>
      </c>
      <c r="E237" s="179" t="str">
        <f>CONCATENATE(SUM('Разделы 1, 2'!V18:V18),"&lt;=",SUM('Разделы 1, 2'!M18:M18))</f>
        <v>0&lt;=0</v>
      </c>
    </row>
    <row r="238" spans="1:5" s="175" customFormat="1" ht="15.75">
      <c r="A238" s="178">
        <f>IF((SUM('Разделы 1, 2'!V19:V19)&lt;=SUM('Разделы 1, 2'!M19:M19)),"","Неверно!")</f>
      </c>
      <c r="B238" s="177" t="s">
        <v>1006</v>
      </c>
      <c r="C238" s="176" t="s">
        <v>1008</v>
      </c>
      <c r="D238" s="176" t="s">
        <v>366</v>
      </c>
      <c r="E238" s="179" t="str">
        <f>CONCATENATE(SUM('Разделы 1, 2'!V19:V19),"&lt;=",SUM('Разделы 1, 2'!M19:M19))</f>
        <v>0&lt;=0</v>
      </c>
    </row>
    <row r="239" spans="1:5" s="175" customFormat="1" ht="15.75">
      <c r="A239" s="178">
        <f>IF((SUM('Разделы 1, 2'!V20:V20)&lt;=SUM('Разделы 1, 2'!M20:M20)),"","Неверно!")</f>
      </c>
      <c r="B239" s="177" t="s">
        <v>1006</v>
      </c>
      <c r="C239" s="176" t="s">
        <v>1009</v>
      </c>
      <c r="D239" s="176" t="s">
        <v>366</v>
      </c>
      <c r="E239" s="179" t="str">
        <f>CONCATENATE(SUM('Разделы 1, 2'!V20:V20),"&lt;=",SUM('Разделы 1, 2'!M20:M20))</f>
        <v>0&lt;=0</v>
      </c>
    </row>
    <row r="240" spans="1:5" s="175" customFormat="1" ht="15.75">
      <c r="A240" s="178">
        <f>IF((SUM('Разделы 1, 2'!V21:V21)&lt;=SUM('Разделы 1, 2'!M21:M21)),"","Неверно!")</f>
      </c>
      <c r="B240" s="177" t="s">
        <v>1006</v>
      </c>
      <c r="C240" s="176" t="s">
        <v>1010</v>
      </c>
      <c r="D240" s="176" t="s">
        <v>366</v>
      </c>
      <c r="E240" s="179" t="str">
        <f>CONCATENATE(SUM('Разделы 1, 2'!V21:V21),"&lt;=",SUM('Разделы 1, 2'!M21:M21))</f>
        <v>0&lt;=0</v>
      </c>
    </row>
    <row r="241" spans="1:5" s="175" customFormat="1" ht="15.75">
      <c r="A241" s="178">
        <f>IF((SUM('Разделы 1, 2'!V22:V22)&lt;=SUM('Разделы 1, 2'!M22:M22)),"","Неверно!")</f>
      </c>
      <c r="B241" s="177" t="s">
        <v>1006</v>
      </c>
      <c r="C241" s="176" t="s">
        <v>1011</v>
      </c>
      <c r="D241" s="176" t="s">
        <v>366</v>
      </c>
      <c r="E241" s="179" t="str">
        <f>CONCATENATE(SUM('Разделы 1, 2'!V22:V22),"&lt;=",SUM('Разделы 1, 2'!M22:M22))</f>
        <v>0&lt;=0</v>
      </c>
    </row>
    <row r="242" spans="1:5" s="175" customFormat="1" ht="15.75">
      <c r="A242" s="178">
        <f>IF((SUM('Разделы 1, 2'!V23:V23)&lt;=SUM('Разделы 1, 2'!M23:M23)),"","Неверно!")</f>
      </c>
      <c r="B242" s="177" t="s">
        <v>1006</v>
      </c>
      <c r="C242" s="176" t="s">
        <v>1012</v>
      </c>
      <c r="D242" s="176" t="s">
        <v>366</v>
      </c>
      <c r="E242" s="179" t="str">
        <f>CONCATENATE(SUM('Разделы 1, 2'!V23:V23),"&lt;=",SUM('Разделы 1, 2'!M23:M23))</f>
        <v>0&lt;=0</v>
      </c>
    </row>
    <row r="243" spans="1:5" s="175" customFormat="1" ht="15.75">
      <c r="A243" s="178">
        <f>IF((SUM('Разделы 1, 2'!V24:V24)&lt;=SUM('Разделы 1, 2'!M24:M24)),"","Неверно!")</f>
      </c>
      <c r="B243" s="177" t="s">
        <v>1006</v>
      </c>
      <c r="C243" s="176" t="s">
        <v>1013</v>
      </c>
      <c r="D243" s="176" t="s">
        <v>366</v>
      </c>
      <c r="E243" s="179" t="str">
        <f>CONCATENATE(SUM('Разделы 1, 2'!V24:V24),"&lt;=",SUM('Разделы 1, 2'!M24:M24))</f>
        <v>0&lt;=0</v>
      </c>
    </row>
    <row r="244" spans="1:5" s="175" customFormat="1" ht="15.75">
      <c r="A244" s="178">
        <f>IF((SUM('Раздел 4'!O9:O9)=SUM('Раздел 4'!O54:O57)),"","Неверно!")</f>
      </c>
      <c r="B244" s="177" t="s">
        <v>1014</v>
      </c>
      <c r="C244" s="176" t="s">
        <v>1015</v>
      </c>
      <c r="D244" s="176" t="s">
        <v>365</v>
      </c>
      <c r="E244" s="179" t="str">
        <f>CONCATENATE(SUM('Раздел 4'!O9:O9),"=",SUM('Раздел 4'!O54:O57))</f>
        <v>0=0</v>
      </c>
    </row>
    <row r="245" spans="1:5" s="175" customFormat="1" ht="15.75">
      <c r="A245" s="178">
        <f>IF((SUM('Раздел 4'!P9:P9)=SUM('Раздел 4'!P54:P57)),"","Неверно!")</f>
      </c>
      <c r="B245" s="177" t="s">
        <v>1014</v>
      </c>
      <c r="C245" s="176" t="s">
        <v>1016</v>
      </c>
      <c r="D245" s="176" t="s">
        <v>365</v>
      </c>
      <c r="E245" s="179" t="str">
        <f>CONCATENATE(SUM('Раздел 4'!P9:P9),"=",SUM('Раздел 4'!P54:P57))</f>
        <v>0=0</v>
      </c>
    </row>
    <row r="246" spans="1:5" s="175" customFormat="1" ht="15.75">
      <c r="A246" s="178">
        <f>IF((SUM('Раздел 4'!Q9:Q9)=SUM('Раздел 4'!Q54:Q57)),"","Неверно!")</f>
      </c>
      <c r="B246" s="177" t="s">
        <v>1014</v>
      </c>
      <c r="C246" s="176" t="s">
        <v>1017</v>
      </c>
      <c r="D246" s="176" t="s">
        <v>365</v>
      </c>
      <c r="E246" s="179" t="str">
        <f>CONCATENATE(SUM('Раздел 4'!Q9:Q9),"=",SUM('Раздел 4'!Q54:Q57))</f>
        <v>0=0</v>
      </c>
    </row>
    <row r="247" spans="1:5" s="175" customFormat="1" ht="15.75">
      <c r="A247" s="178">
        <f>IF((SUM('Раздел 4'!R9:R9)=SUM('Раздел 4'!R54:R57)),"","Неверно!")</f>
      </c>
      <c r="B247" s="177" t="s">
        <v>1014</v>
      </c>
      <c r="C247" s="176" t="s">
        <v>1018</v>
      </c>
      <c r="D247" s="176" t="s">
        <v>365</v>
      </c>
      <c r="E247" s="179" t="str">
        <f>CONCATENATE(SUM('Раздел 4'!R9:R9),"=",SUM('Раздел 4'!R54:R57))</f>
        <v>0=0</v>
      </c>
    </row>
    <row r="248" spans="1:5" s="175" customFormat="1" ht="15.75">
      <c r="A248" s="178">
        <f>IF((SUM('Раздел 4'!S9:S9)=SUM('Раздел 4'!S54:S57)),"","Неверно!")</f>
      </c>
      <c r="B248" s="177" t="s">
        <v>1014</v>
      </c>
      <c r="C248" s="176" t="s">
        <v>1019</v>
      </c>
      <c r="D248" s="176" t="s">
        <v>365</v>
      </c>
      <c r="E248" s="179" t="str">
        <f>CONCATENATE(SUM('Раздел 4'!S9:S9),"=",SUM('Раздел 4'!S54:S57))</f>
        <v>0=0</v>
      </c>
    </row>
    <row r="249" spans="1:5" s="175" customFormat="1" ht="15.75">
      <c r="A249" s="178">
        <f>IF((SUM('Раздел 4'!T9:T9)=SUM('Раздел 4'!T54:T57)),"","Неверно!")</f>
      </c>
      <c r="B249" s="177" t="s">
        <v>1014</v>
      </c>
      <c r="C249" s="176" t="s">
        <v>1020</v>
      </c>
      <c r="D249" s="176" t="s">
        <v>365</v>
      </c>
      <c r="E249" s="179" t="str">
        <f>CONCATENATE(SUM('Раздел 4'!T9:T9),"=",SUM('Раздел 4'!T54:T57))</f>
        <v>0=0</v>
      </c>
    </row>
    <row r="250" spans="1:5" s="175" customFormat="1" ht="15.75">
      <c r="A250" s="178">
        <f>IF((SUM('Раздел 4'!U9:U9)=SUM('Раздел 4'!U54:U57)),"","Неверно!")</f>
      </c>
      <c r="B250" s="177" t="s">
        <v>1014</v>
      </c>
      <c r="C250" s="176" t="s">
        <v>1021</v>
      </c>
      <c r="D250" s="176" t="s">
        <v>365</v>
      </c>
      <c r="E250" s="179" t="str">
        <f>CONCATENATE(SUM('Раздел 4'!U9:U9),"=",SUM('Раздел 4'!U54:U57))</f>
        <v>0=0</v>
      </c>
    </row>
    <row r="251" spans="1:5" s="175" customFormat="1" ht="15.75">
      <c r="A251" s="178">
        <f>IF((SUM('Раздел 4'!V9:V9)=SUM('Раздел 4'!V54:V57)),"","Неверно!")</f>
      </c>
      <c r="B251" s="177" t="s">
        <v>1014</v>
      </c>
      <c r="C251" s="176" t="s">
        <v>1022</v>
      </c>
      <c r="D251" s="176" t="s">
        <v>365</v>
      </c>
      <c r="E251" s="179" t="str">
        <f>CONCATENATE(SUM('Раздел 4'!V9:V9),"=",SUM('Раздел 4'!V54:V57))</f>
        <v>0=0</v>
      </c>
    </row>
    <row r="252" spans="1:5" s="175" customFormat="1" ht="15.75">
      <c r="A252" s="178">
        <f>IF((SUM('Раздел 4'!W9:W9)=SUM('Раздел 4'!W54:W57)),"","Неверно!")</f>
      </c>
      <c r="B252" s="177" t="s">
        <v>1014</v>
      </c>
      <c r="C252" s="176" t="s">
        <v>1023</v>
      </c>
      <c r="D252" s="176" t="s">
        <v>365</v>
      </c>
      <c r="E252" s="179" t="str">
        <f>CONCATENATE(SUM('Раздел 4'!W9:W9),"=",SUM('Раздел 4'!W54:W57))</f>
        <v>0=0</v>
      </c>
    </row>
    <row r="253" spans="1:5" s="175" customFormat="1" ht="15.75">
      <c r="A253" s="178">
        <f>IF((SUM('Раздел 4'!X9:X9)=SUM('Раздел 4'!X54:X57)),"","Неверно!")</f>
      </c>
      <c r="B253" s="177" t="s">
        <v>1014</v>
      </c>
      <c r="C253" s="176" t="s">
        <v>1024</v>
      </c>
      <c r="D253" s="176" t="s">
        <v>365</v>
      </c>
      <c r="E253" s="179" t="str">
        <f>CONCATENATE(SUM('Раздел 4'!X9:X9),"=",SUM('Раздел 4'!X54:X57))</f>
        <v>0=0</v>
      </c>
    </row>
    <row r="254" spans="1:5" s="175" customFormat="1" ht="15.75">
      <c r="A254" s="178">
        <f>IF((SUM('Раздел 4'!G9:G9)=SUM('Раздел 4'!G54:G57)),"","Неверно!")</f>
      </c>
      <c r="B254" s="177" t="s">
        <v>1014</v>
      </c>
      <c r="C254" s="176" t="s">
        <v>1025</v>
      </c>
      <c r="D254" s="176" t="s">
        <v>365</v>
      </c>
      <c r="E254" s="179" t="str">
        <f>CONCATENATE(SUM('Раздел 4'!G9:G9),"=",SUM('Раздел 4'!G54:G57))</f>
        <v>0=0</v>
      </c>
    </row>
    <row r="255" spans="1:5" s="175" customFormat="1" ht="15.75">
      <c r="A255" s="178">
        <f>IF((SUM('Раздел 4'!H9:H9)=SUM('Раздел 4'!H54:H57)),"","Неверно!")</f>
      </c>
      <c r="B255" s="177" t="s">
        <v>1014</v>
      </c>
      <c r="C255" s="176" t="s">
        <v>1026</v>
      </c>
      <c r="D255" s="176" t="s">
        <v>365</v>
      </c>
      <c r="E255" s="179" t="str">
        <f>CONCATENATE(SUM('Раздел 4'!H9:H9),"=",SUM('Раздел 4'!H54:H57))</f>
        <v>0=0</v>
      </c>
    </row>
    <row r="256" spans="1:5" s="175" customFormat="1" ht="15.75">
      <c r="A256" s="178">
        <f>IF((SUM('Раздел 4'!I9:I9)=SUM('Раздел 4'!I54:I57)),"","Неверно!")</f>
      </c>
      <c r="B256" s="177" t="s">
        <v>1014</v>
      </c>
      <c r="C256" s="176" t="s">
        <v>1027</v>
      </c>
      <c r="D256" s="176" t="s">
        <v>365</v>
      </c>
      <c r="E256" s="179" t="str">
        <f>CONCATENATE(SUM('Раздел 4'!I9:I9),"=",SUM('Раздел 4'!I54:I57))</f>
        <v>0=0</v>
      </c>
    </row>
    <row r="257" spans="1:5" s="175" customFormat="1" ht="15.75">
      <c r="A257" s="178">
        <f>IF((SUM('Раздел 4'!J9:J9)=SUM('Раздел 4'!J54:J57)),"","Неверно!")</f>
      </c>
      <c r="B257" s="177" t="s">
        <v>1014</v>
      </c>
      <c r="C257" s="176" t="s">
        <v>1028</v>
      </c>
      <c r="D257" s="176" t="s">
        <v>365</v>
      </c>
      <c r="E257" s="179" t="str">
        <f>CONCATENATE(SUM('Раздел 4'!J9:J9),"=",SUM('Раздел 4'!J54:J57))</f>
        <v>0=0</v>
      </c>
    </row>
    <row r="258" spans="1:5" s="175" customFormat="1" ht="15.75">
      <c r="A258" s="178">
        <f>IF((SUM('Раздел 4'!K9:K9)=SUM('Раздел 4'!K54:K57)),"","Неверно!")</f>
      </c>
      <c r="B258" s="177" t="s">
        <v>1014</v>
      </c>
      <c r="C258" s="176" t="s">
        <v>1029</v>
      </c>
      <c r="D258" s="176" t="s">
        <v>365</v>
      </c>
      <c r="E258" s="179" t="str">
        <f>CONCATENATE(SUM('Раздел 4'!K9:K9),"=",SUM('Раздел 4'!K54:K57))</f>
        <v>0=0</v>
      </c>
    </row>
    <row r="259" spans="1:5" s="175" customFormat="1" ht="15.75">
      <c r="A259" s="178">
        <f>IF((SUM('Раздел 4'!L9:L9)=SUM('Раздел 4'!L54:L57)),"","Неверно!")</f>
      </c>
      <c r="B259" s="177" t="s">
        <v>1014</v>
      </c>
      <c r="C259" s="176" t="s">
        <v>1030</v>
      </c>
      <c r="D259" s="176" t="s">
        <v>365</v>
      </c>
      <c r="E259" s="179" t="str">
        <f>CONCATENATE(SUM('Раздел 4'!L9:L9),"=",SUM('Раздел 4'!L54:L57))</f>
        <v>0=0</v>
      </c>
    </row>
    <row r="260" spans="1:5" s="175" customFormat="1" ht="15.75">
      <c r="A260" s="178">
        <f>IF((SUM('Раздел 4'!M9:M9)=SUM('Раздел 4'!M54:M57)),"","Неверно!")</f>
      </c>
      <c r="B260" s="177" t="s">
        <v>1014</v>
      </c>
      <c r="C260" s="176" t="s">
        <v>1031</v>
      </c>
      <c r="D260" s="176" t="s">
        <v>365</v>
      </c>
      <c r="E260" s="179" t="str">
        <f>CONCATENATE(SUM('Раздел 4'!M9:M9),"=",SUM('Раздел 4'!M54:M57))</f>
        <v>0=0</v>
      </c>
    </row>
    <row r="261" spans="1:5" s="175" customFormat="1" ht="15.75">
      <c r="A261" s="178">
        <f>IF((SUM('Раздел 4'!N9:N9)=SUM('Раздел 4'!N54:N57)),"","Неверно!")</f>
      </c>
      <c r="B261" s="177" t="s">
        <v>1014</v>
      </c>
      <c r="C261" s="176" t="s">
        <v>1032</v>
      </c>
      <c r="D261" s="176" t="s">
        <v>365</v>
      </c>
      <c r="E261" s="179" t="str">
        <f>CONCATENATE(SUM('Раздел 4'!N9:N9),"=",SUM('Раздел 4'!N54:N57))</f>
        <v>0=0</v>
      </c>
    </row>
    <row r="262" spans="1:5" s="175" customFormat="1" ht="15.75">
      <c r="A262" s="178">
        <f>IF((SUM('Раздел 4'!V9:V9)=SUM('Раздел 3'!S10:S10)),"","Неверно!")</f>
      </c>
      <c r="B262" s="177" t="s">
        <v>1033</v>
      </c>
      <c r="C262" s="176" t="s">
        <v>1034</v>
      </c>
      <c r="D262" s="176" t="s">
        <v>364</v>
      </c>
      <c r="E262" s="179" t="str">
        <f>CONCATENATE(SUM('Раздел 4'!V9:V9),"=",SUM('Раздел 3'!S10:S10))</f>
        <v>0=0</v>
      </c>
    </row>
    <row r="263" spans="1:5" s="175" customFormat="1" ht="15.75">
      <c r="A263" s="178">
        <f>IF((SUM('Раздел 3'!D13:D13)=0),"","Неверно!")</f>
      </c>
      <c r="B263" s="177" t="s">
        <v>1035</v>
      </c>
      <c r="C263" s="176" t="s">
        <v>1036</v>
      </c>
      <c r="D263" s="176" t="s">
        <v>363</v>
      </c>
      <c r="E263" s="179" t="str">
        <f>CONCATENATE(SUM('Раздел 3'!D13:D13),"=",0)</f>
        <v>0=0</v>
      </c>
    </row>
    <row r="264" spans="1:5" s="175" customFormat="1" ht="15.75">
      <c r="A264" s="178">
        <f>IF((SUM('Раздел 3'!D14:D14)=0),"","Неверно!")</f>
      </c>
      <c r="B264" s="177" t="s">
        <v>1035</v>
      </c>
      <c r="C264" s="176" t="s">
        <v>1037</v>
      </c>
      <c r="D264" s="176" t="s">
        <v>363</v>
      </c>
      <c r="E264" s="179" t="str">
        <f>CONCATENATE(SUM('Раздел 3'!D14:D14),"=",0)</f>
        <v>0=0</v>
      </c>
    </row>
    <row r="265" spans="1:5" s="175" customFormat="1" ht="15.75">
      <c r="A265" s="178">
        <f>IF((SUM('Раздел 3'!D15:D15)=0),"","Неверно!")</f>
      </c>
      <c r="B265" s="177" t="s">
        <v>1035</v>
      </c>
      <c r="C265" s="176" t="s">
        <v>1038</v>
      </c>
      <c r="D265" s="176" t="s">
        <v>363</v>
      </c>
      <c r="E265" s="179" t="str">
        <f>CONCATENATE(SUM('Раздел 3'!D15:D15),"=",0)</f>
        <v>0=0</v>
      </c>
    </row>
    <row r="266" spans="1:5" s="175" customFormat="1" ht="15.75">
      <c r="A266" s="178">
        <f>IF((SUM('Раздел 3'!D16:D16)=0),"","Неверно!")</f>
      </c>
      <c r="B266" s="177" t="s">
        <v>1035</v>
      </c>
      <c r="C266" s="176" t="s">
        <v>1039</v>
      </c>
      <c r="D266" s="176" t="s">
        <v>363</v>
      </c>
      <c r="E266" s="179" t="str">
        <f>CONCATENATE(SUM('Раздел 3'!D16:D16),"=",0)</f>
        <v>0=0</v>
      </c>
    </row>
    <row r="267" spans="1:5" s="175" customFormat="1" ht="15.75">
      <c r="A267" s="178">
        <f>IF((SUM('Раздел 3'!M13:M13)=0),"","Неверно!")</f>
      </c>
      <c r="B267" s="177" t="s">
        <v>1035</v>
      </c>
      <c r="C267" s="176" t="s">
        <v>1040</v>
      </c>
      <c r="D267" s="176" t="s">
        <v>363</v>
      </c>
      <c r="E267" s="179" t="str">
        <f>CONCATENATE(SUM('Раздел 3'!M13:M13),"=",0)</f>
        <v>0=0</v>
      </c>
    </row>
    <row r="268" spans="1:5" s="175" customFormat="1" ht="15.75">
      <c r="A268" s="178">
        <f>IF((SUM('Раздел 3'!M14:M14)=0),"","Неверно!")</f>
      </c>
      <c r="B268" s="177" t="s">
        <v>1035</v>
      </c>
      <c r="C268" s="176" t="s">
        <v>1041</v>
      </c>
      <c r="D268" s="176" t="s">
        <v>363</v>
      </c>
      <c r="E268" s="179" t="str">
        <f>CONCATENATE(SUM('Раздел 3'!M14:M14),"=",0)</f>
        <v>0=0</v>
      </c>
    </row>
    <row r="269" spans="1:5" s="175" customFormat="1" ht="15.75">
      <c r="A269" s="178">
        <f>IF((SUM('Раздел 3'!M15:M15)=0),"","Неверно!")</f>
      </c>
      <c r="B269" s="177" t="s">
        <v>1035</v>
      </c>
      <c r="C269" s="176" t="s">
        <v>1042</v>
      </c>
      <c r="D269" s="176" t="s">
        <v>363</v>
      </c>
      <c r="E269" s="179" t="str">
        <f>CONCATENATE(SUM('Раздел 3'!M15:M15),"=",0)</f>
        <v>0=0</v>
      </c>
    </row>
    <row r="270" spans="1:5" s="175" customFormat="1" ht="15.75">
      <c r="A270" s="178">
        <f>IF((SUM('Раздел 3'!M16:M16)=0),"","Неверно!")</f>
      </c>
      <c r="B270" s="177" t="s">
        <v>1035</v>
      </c>
      <c r="C270" s="176" t="s">
        <v>1043</v>
      </c>
      <c r="D270" s="176" t="s">
        <v>363</v>
      </c>
      <c r="E270" s="179" t="str">
        <f>CONCATENATE(SUM('Раздел 3'!M16:M16),"=",0)</f>
        <v>0=0</v>
      </c>
    </row>
    <row r="271" spans="1:5" s="175" customFormat="1" ht="15.75">
      <c r="A271" s="178">
        <f>IF((SUM('Раздел 3'!N13:N13)=0),"","Неверно!")</f>
      </c>
      <c r="B271" s="177" t="s">
        <v>1035</v>
      </c>
      <c r="C271" s="176" t="s">
        <v>1044</v>
      </c>
      <c r="D271" s="176" t="s">
        <v>363</v>
      </c>
      <c r="E271" s="179" t="str">
        <f>CONCATENATE(SUM('Раздел 3'!N13:N13),"=",0)</f>
        <v>0=0</v>
      </c>
    </row>
    <row r="272" spans="1:5" s="175" customFormat="1" ht="15.75">
      <c r="A272" s="178">
        <f>IF((SUM('Раздел 3'!N14:N14)=0),"","Неверно!")</f>
      </c>
      <c r="B272" s="177" t="s">
        <v>1035</v>
      </c>
      <c r="C272" s="176" t="s">
        <v>1045</v>
      </c>
      <c r="D272" s="176" t="s">
        <v>363</v>
      </c>
      <c r="E272" s="179" t="str">
        <f>CONCATENATE(SUM('Раздел 3'!N14:N14),"=",0)</f>
        <v>0=0</v>
      </c>
    </row>
    <row r="273" spans="1:5" s="175" customFormat="1" ht="15.75">
      <c r="A273" s="178">
        <f>IF((SUM('Раздел 3'!N15:N15)=0),"","Неверно!")</f>
      </c>
      <c r="B273" s="177" t="s">
        <v>1035</v>
      </c>
      <c r="C273" s="176" t="s">
        <v>1046</v>
      </c>
      <c r="D273" s="176" t="s">
        <v>363</v>
      </c>
      <c r="E273" s="179" t="str">
        <f>CONCATENATE(SUM('Раздел 3'!N15:N15),"=",0)</f>
        <v>0=0</v>
      </c>
    </row>
    <row r="274" spans="1:5" s="175" customFormat="1" ht="15.75">
      <c r="A274" s="178">
        <f>IF((SUM('Раздел 3'!N16:N16)=0),"","Неверно!")</f>
      </c>
      <c r="B274" s="177" t="s">
        <v>1035</v>
      </c>
      <c r="C274" s="176" t="s">
        <v>1047</v>
      </c>
      <c r="D274" s="176" t="s">
        <v>363</v>
      </c>
      <c r="E274" s="179" t="str">
        <f>CONCATENATE(SUM('Раздел 3'!N16:N16),"=",0)</f>
        <v>0=0</v>
      </c>
    </row>
    <row r="275" spans="1:5" s="175" customFormat="1" ht="15.75">
      <c r="A275" s="178">
        <f>IF((SUM('Раздел 3'!O13:O13)=0),"","Неверно!")</f>
      </c>
      <c r="B275" s="177" t="s">
        <v>1035</v>
      </c>
      <c r="C275" s="176" t="s">
        <v>1048</v>
      </c>
      <c r="D275" s="176" t="s">
        <v>363</v>
      </c>
      <c r="E275" s="179" t="str">
        <f>CONCATENATE(SUM('Раздел 3'!O13:O13),"=",0)</f>
        <v>0=0</v>
      </c>
    </row>
    <row r="276" spans="1:5" s="175" customFormat="1" ht="15.75">
      <c r="A276" s="178">
        <f>IF((SUM('Раздел 3'!O14:O14)=0),"","Неверно!")</f>
      </c>
      <c r="B276" s="177" t="s">
        <v>1035</v>
      </c>
      <c r="C276" s="176" t="s">
        <v>1049</v>
      </c>
      <c r="D276" s="176" t="s">
        <v>363</v>
      </c>
      <c r="E276" s="179" t="str">
        <f>CONCATENATE(SUM('Раздел 3'!O14:O14),"=",0)</f>
        <v>0=0</v>
      </c>
    </row>
    <row r="277" spans="1:5" s="175" customFormat="1" ht="15.75">
      <c r="A277" s="178">
        <f>IF((SUM('Раздел 3'!O15:O15)=0),"","Неверно!")</f>
      </c>
      <c r="B277" s="177" t="s">
        <v>1035</v>
      </c>
      <c r="C277" s="176" t="s">
        <v>1050</v>
      </c>
      <c r="D277" s="176" t="s">
        <v>363</v>
      </c>
      <c r="E277" s="179" t="str">
        <f>CONCATENATE(SUM('Раздел 3'!O15:O15),"=",0)</f>
        <v>0=0</v>
      </c>
    </row>
    <row r="278" spans="1:5" s="175" customFormat="1" ht="15.75">
      <c r="A278" s="178">
        <f>IF((SUM('Раздел 3'!O16:O16)=0),"","Неверно!")</f>
      </c>
      <c r="B278" s="177" t="s">
        <v>1035</v>
      </c>
      <c r="C278" s="176" t="s">
        <v>1051</v>
      </c>
      <c r="D278" s="176" t="s">
        <v>363</v>
      </c>
      <c r="E278" s="179" t="str">
        <f>CONCATENATE(SUM('Раздел 3'!O16:O16),"=",0)</f>
        <v>0=0</v>
      </c>
    </row>
    <row r="279" spans="1:5" s="175" customFormat="1" ht="15.75">
      <c r="A279" s="178">
        <f>IF((SUM('Раздел 3'!P13:P13)=0),"","Неверно!")</f>
      </c>
      <c r="B279" s="177" t="s">
        <v>1035</v>
      </c>
      <c r="C279" s="176" t="s">
        <v>1052</v>
      </c>
      <c r="D279" s="176" t="s">
        <v>363</v>
      </c>
      <c r="E279" s="179" t="str">
        <f>CONCATENATE(SUM('Раздел 3'!P13:P13),"=",0)</f>
        <v>0=0</v>
      </c>
    </row>
    <row r="280" spans="1:5" s="175" customFormat="1" ht="15.75">
      <c r="A280" s="178">
        <f>IF((SUM('Раздел 3'!P14:P14)=0),"","Неверно!")</f>
      </c>
      <c r="B280" s="177" t="s">
        <v>1035</v>
      </c>
      <c r="C280" s="176" t="s">
        <v>1053</v>
      </c>
      <c r="D280" s="176" t="s">
        <v>363</v>
      </c>
      <c r="E280" s="179" t="str">
        <f>CONCATENATE(SUM('Раздел 3'!P14:P14),"=",0)</f>
        <v>0=0</v>
      </c>
    </row>
    <row r="281" spans="1:5" s="175" customFormat="1" ht="15.75">
      <c r="A281" s="178">
        <f>IF((SUM('Раздел 3'!P15:P15)=0),"","Неверно!")</f>
      </c>
      <c r="B281" s="177" t="s">
        <v>1035</v>
      </c>
      <c r="C281" s="176" t="s">
        <v>1054</v>
      </c>
      <c r="D281" s="176" t="s">
        <v>363</v>
      </c>
      <c r="E281" s="179" t="str">
        <f>CONCATENATE(SUM('Раздел 3'!P15:P15),"=",0)</f>
        <v>0=0</v>
      </c>
    </row>
    <row r="282" spans="1:5" s="175" customFormat="1" ht="15.75">
      <c r="A282" s="178">
        <f>IF((SUM('Раздел 3'!P16:P16)=0),"","Неверно!")</f>
      </c>
      <c r="B282" s="177" t="s">
        <v>1035</v>
      </c>
      <c r="C282" s="176" t="s">
        <v>1055</v>
      </c>
      <c r="D282" s="176" t="s">
        <v>363</v>
      </c>
      <c r="E282" s="179" t="str">
        <f>CONCATENATE(SUM('Раздел 3'!P16:P16),"=",0)</f>
        <v>0=0</v>
      </c>
    </row>
    <row r="283" spans="1:5" s="175" customFormat="1" ht="15.75">
      <c r="A283" s="178">
        <f>IF((SUM('Раздел 3'!Q13:Q13)=0),"","Неверно!")</f>
      </c>
      <c r="B283" s="177" t="s">
        <v>1035</v>
      </c>
      <c r="C283" s="176" t="s">
        <v>1056</v>
      </c>
      <c r="D283" s="176" t="s">
        <v>363</v>
      </c>
      <c r="E283" s="179" t="str">
        <f>CONCATENATE(SUM('Раздел 3'!Q13:Q13),"=",0)</f>
        <v>0=0</v>
      </c>
    </row>
    <row r="284" spans="1:5" s="175" customFormat="1" ht="15.75">
      <c r="A284" s="178">
        <f>IF((SUM('Раздел 3'!Q14:Q14)=0),"","Неверно!")</f>
      </c>
      <c r="B284" s="177" t="s">
        <v>1035</v>
      </c>
      <c r="C284" s="176" t="s">
        <v>1057</v>
      </c>
      <c r="D284" s="176" t="s">
        <v>363</v>
      </c>
      <c r="E284" s="179" t="str">
        <f>CONCATENATE(SUM('Раздел 3'!Q14:Q14),"=",0)</f>
        <v>0=0</v>
      </c>
    </row>
    <row r="285" spans="1:5" s="175" customFormat="1" ht="15.75">
      <c r="A285" s="178">
        <f>IF((SUM('Раздел 3'!Q15:Q15)=0),"","Неверно!")</f>
      </c>
      <c r="B285" s="177" t="s">
        <v>1035</v>
      </c>
      <c r="C285" s="176" t="s">
        <v>1058</v>
      </c>
      <c r="D285" s="176" t="s">
        <v>363</v>
      </c>
      <c r="E285" s="179" t="str">
        <f>CONCATENATE(SUM('Раздел 3'!Q15:Q15),"=",0)</f>
        <v>0=0</v>
      </c>
    </row>
    <row r="286" spans="1:5" s="175" customFormat="1" ht="15.75">
      <c r="A286" s="178">
        <f>IF((SUM('Раздел 3'!Q16:Q16)=0),"","Неверно!")</f>
      </c>
      <c r="B286" s="177" t="s">
        <v>1035</v>
      </c>
      <c r="C286" s="176" t="s">
        <v>1059</v>
      </c>
      <c r="D286" s="176" t="s">
        <v>363</v>
      </c>
      <c r="E286" s="179" t="str">
        <f>CONCATENATE(SUM('Раздел 3'!Q16:Q16),"=",0)</f>
        <v>0=0</v>
      </c>
    </row>
    <row r="287" spans="1:5" s="175" customFormat="1" ht="15.75">
      <c r="A287" s="178">
        <f>IF((SUM('Раздел 3'!R13:R13)=0),"","Неверно!")</f>
      </c>
      <c r="B287" s="177" t="s">
        <v>1035</v>
      </c>
      <c r="C287" s="176" t="s">
        <v>1060</v>
      </c>
      <c r="D287" s="176" t="s">
        <v>363</v>
      </c>
      <c r="E287" s="179" t="str">
        <f>CONCATENATE(SUM('Раздел 3'!R13:R13),"=",0)</f>
        <v>0=0</v>
      </c>
    </row>
    <row r="288" spans="1:5" s="175" customFormat="1" ht="15.75">
      <c r="A288" s="178">
        <f>IF((SUM('Раздел 3'!R14:R14)=0),"","Неверно!")</f>
      </c>
      <c r="B288" s="177" t="s">
        <v>1035</v>
      </c>
      <c r="C288" s="176" t="s">
        <v>1061</v>
      </c>
      <c r="D288" s="176" t="s">
        <v>363</v>
      </c>
      <c r="E288" s="179" t="str">
        <f>CONCATENATE(SUM('Раздел 3'!R14:R14),"=",0)</f>
        <v>0=0</v>
      </c>
    </row>
    <row r="289" spans="1:5" s="175" customFormat="1" ht="15.75">
      <c r="A289" s="178">
        <f>IF((SUM('Раздел 3'!R15:R15)=0),"","Неверно!")</f>
      </c>
      <c r="B289" s="177" t="s">
        <v>1035</v>
      </c>
      <c r="C289" s="176" t="s">
        <v>1062</v>
      </c>
      <c r="D289" s="176" t="s">
        <v>363</v>
      </c>
      <c r="E289" s="179" t="str">
        <f>CONCATENATE(SUM('Раздел 3'!R15:R15),"=",0)</f>
        <v>0=0</v>
      </c>
    </row>
    <row r="290" spans="1:5" s="175" customFormat="1" ht="15.75">
      <c r="A290" s="178">
        <f>IF((SUM('Раздел 3'!R16:R16)=0),"","Неверно!")</f>
      </c>
      <c r="B290" s="177" t="s">
        <v>1035</v>
      </c>
      <c r="C290" s="176" t="s">
        <v>1063</v>
      </c>
      <c r="D290" s="176" t="s">
        <v>363</v>
      </c>
      <c r="E290" s="179" t="str">
        <f>CONCATENATE(SUM('Раздел 3'!R16:R16),"=",0)</f>
        <v>0=0</v>
      </c>
    </row>
    <row r="291" spans="1:5" s="175" customFormat="1" ht="15.75">
      <c r="A291" s="178">
        <f>IF((SUM('Раздел 3'!S13:S13)=0),"","Неверно!")</f>
      </c>
      <c r="B291" s="177" t="s">
        <v>1035</v>
      </c>
      <c r="C291" s="176" t="s">
        <v>1064</v>
      </c>
      <c r="D291" s="176" t="s">
        <v>363</v>
      </c>
      <c r="E291" s="179" t="str">
        <f>CONCATENATE(SUM('Раздел 3'!S13:S13),"=",0)</f>
        <v>0=0</v>
      </c>
    </row>
    <row r="292" spans="1:5" s="175" customFormat="1" ht="15.75">
      <c r="A292" s="178">
        <f>IF((SUM('Раздел 3'!S14:S14)=0),"","Неверно!")</f>
      </c>
      <c r="B292" s="177" t="s">
        <v>1035</v>
      </c>
      <c r="C292" s="176" t="s">
        <v>1065</v>
      </c>
      <c r="D292" s="176" t="s">
        <v>363</v>
      </c>
      <c r="E292" s="179" t="str">
        <f>CONCATENATE(SUM('Раздел 3'!S14:S14),"=",0)</f>
        <v>0=0</v>
      </c>
    </row>
    <row r="293" spans="1:5" s="175" customFormat="1" ht="15.75">
      <c r="A293" s="178">
        <f>IF((SUM('Раздел 3'!S15:S15)=0),"","Неверно!")</f>
      </c>
      <c r="B293" s="177" t="s">
        <v>1035</v>
      </c>
      <c r="C293" s="176" t="s">
        <v>1066</v>
      </c>
      <c r="D293" s="176" t="s">
        <v>363</v>
      </c>
      <c r="E293" s="179" t="str">
        <f>CONCATENATE(SUM('Раздел 3'!S15:S15),"=",0)</f>
        <v>0=0</v>
      </c>
    </row>
    <row r="294" spans="1:5" s="175" customFormat="1" ht="15.75">
      <c r="A294" s="178">
        <f>IF((SUM('Раздел 3'!S16:S16)=0),"","Неверно!")</f>
      </c>
      <c r="B294" s="177" t="s">
        <v>1035</v>
      </c>
      <c r="C294" s="176" t="s">
        <v>1067</v>
      </c>
      <c r="D294" s="176" t="s">
        <v>363</v>
      </c>
      <c r="E294" s="179" t="str">
        <f>CONCATENATE(SUM('Раздел 3'!S16:S16),"=",0)</f>
        <v>0=0</v>
      </c>
    </row>
    <row r="295" spans="1:5" s="175" customFormat="1" ht="15.75">
      <c r="A295" s="178">
        <f>IF((SUM('Раздел 3'!T13:T13)=0),"","Неверно!")</f>
      </c>
      <c r="B295" s="177" t="s">
        <v>1035</v>
      </c>
      <c r="C295" s="176" t="s">
        <v>1068</v>
      </c>
      <c r="D295" s="176" t="s">
        <v>363</v>
      </c>
      <c r="E295" s="179" t="str">
        <f>CONCATENATE(SUM('Раздел 3'!T13:T13),"=",0)</f>
        <v>0=0</v>
      </c>
    </row>
    <row r="296" spans="1:5" s="175" customFormat="1" ht="15.75">
      <c r="A296" s="178">
        <f>IF((SUM('Раздел 3'!T14:T14)=0),"","Неверно!")</f>
      </c>
      <c r="B296" s="177" t="s">
        <v>1035</v>
      </c>
      <c r="C296" s="176" t="s">
        <v>1069</v>
      </c>
      <c r="D296" s="176" t="s">
        <v>363</v>
      </c>
      <c r="E296" s="179" t="str">
        <f>CONCATENATE(SUM('Раздел 3'!T14:T14),"=",0)</f>
        <v>0=0</v>
      </c>
    </row>
    <row r="297" spans="1:5" s="175" customFormat="1" ht="15.75">
      <c r="A297" s="178">
        <f>IF((SUM('Раздел 3'!T15:T15)=0),"","Неверно!")</f>
      </c>
      <c r="B297" s="177" t="s">
        <v>1035</v>
      </c>
      <c r="C297" s="176" t="s">
        <v>1070</v>
      </c>
      <c r="D297" s="176" t="s">
        <v>363</v>
      </c>
      <c r="E297" s="179" t="str">
        <f>CONCATENATE(SUM('Раздел 3'!T15:T15),"=",0)</f>
        <v>0=0</v>
      </c>
    </row>
    <row r="298" spans="1:5" s="175" customFormat="1" ht="15.75">
      <c r="A298" s="178">
        <f>IF((SUM('Раздел 3'!T16:T16)=0),"","Неверно!")</f>
      </c>
      <c r="B298" s="177" t="s">
        <v>1035</v>
      </c>
      <c r="C298" s="176" t="s">
        <v>1071</v>
      </c>
      <c r="D298" s="176" t="s">
        <v>363</v>
      </c>
      <c r="E298" s="179" t="str">
        <f>CONCATENATE(SUM('Раздел 3'!T16:T16),"=",0)</f>
        <v>0=0</v>
      </c>
    </row>
    <row r="299" spans="1:5" s="175" customFormat="1" ht="15.75">
      <c r="A299" s="178">
        <f>IF((SUM('Раздел 3'!U13:U13)=0),"","Неверно!")</f>
      </c>
      <c r="B299" s="177" t="s">
        <v>1035</v>
      </c>
      <c r="C299" s="176" t="s">
        <v>1072</v>
      </c>
      <c r="D299" s="176" t="s">
        <v>363</v>
      </c>
      <c r="E299" s="179" t="str">
        <f>CONCATENATE(SUM('Раздел 3'!U13:U13),"=",0)</f>
        <v>0=0</v>
      </c>
    </row>
    <row r="300" spans="1:5" s="175" customFormat="1" ht="15.75">
      <c r="A300" s="178">
        <f>IF((SUM('Раздел 3'!U14:U14)=0),"","Неверно!")</f>
      </c>
      <c r="B300" s="177" t="s">
        <v>1035</v>
      </c>
      <c r="C300" s="176" t="s">
        <v>1073</v>
      </c>
      <c r="D300" s="176" t="s">
        <v>363</v>
      </c>
      <c r="E300" s="179" t="str">
        <f>CONCATENATE(SUM('Раздел 3'!U14:U14),"=",0)</f>
        <v>0=0</v>
      </c>
    </row>
    <row r="301" spans="1:5" s="175" customFormat="1" ht="15.75">
      <c r="A301" s="178">
        <f>IF((SUM('Раздел 3'!U15:U15)=0),"","Неверно!")</f>
      </c>
      <c r="B301" s="177" t="s">
        <v>1035</v>
      </c>
      <c r="C301" s="176" t="s">
        <v>1074</v>
      </c>
      <c r="D301" s="176" t="s">
        <v>363</v>
      </c>
      <c r="E301" s="179" t="str">
        <f>CONCATENATE(SUM('Раздел 3'!U15:U15),"=",0)</f>
        <v>0=0</v>
      </c>
    </row>
    <row r="302" spans="1:5" s="175" customFormat="1" ht="15.75">
      <c r="A302" s="178">
        <f>IF((SUM('Раздел 3'!U16:U16)=0),"","Неверно!")</f>
      </c>
      <c r="B302" s="177" t="s">
        <v>1035</v>
      </c>
      <c r="C302" s="176" t="s">
        <v>1075</v>
      </c>
      <c r="D302" s="176" t="s">
        <v>363</v>
      </c>
      <c r="E302" s="179" t="str">
        <f>CONCATENATE(SUM('Раздел 3'!U16:U16),"=",0)</f>
        <v>0=0</v>
      </c>
    </row>
    <row r="303" spans="1:5" s="175" customFormat="1" ht="15.75">
      <c r="A303" s="178">
        <f>IF((SUM('Раздел 3'!V13:V13)=0),"","Неверно!")</f>
      </c>
      <c r="B303" s="177" t="s">
        <v>1035</v>
      </c>
      <c r="C303" s="176" t="s">
        <v>1076</v>
      </c>
      <c r="D303" s="176" t="s">
        <v>363</v>
      </c>
      <c r="E303" s="179" t="str">
        <f>CONCATENATE(SUM('Раздел 3'!V13:V13),"=",0)</f>
        <v>0=0</v>
      </c>
    </row>
    <row r="304" spans="1:5" s="175" customFormat="1" ht="15.75">
      <c r="A304" s="178">
        <f>IF((SUM('Раздел 3'!V14:V14)=0),"","Неверно!")</f>
      </c>
      <c r="B304" s="177" t="s">
        <v>1035</v>
      </c>
      <c r="C304" s="176" t="s">
        <v>1077</v>
      </c>
      <c r="D304" s="176" t="s">
        <v>363</v>
      </c>
      <c r="E304" s="179" t="str">
        <f>CONCATENATE(SUM('Раздел 3'!V14:V14),"=",0)</f>
        <v>0=0</v>
      </c>
    </row>
    <row r="305" spans="1:5" s="175" customFormat="1" ht="15.75">
      <c r="A305" s="178">
        <f>IF((SUM('Раздел 3'!V15:V15)=0),"","Неверно!")</f>
      </c>
      <c r="B305" s="177" t="s">
        <v>1035</v>
      </c>
      <c r="C305" s="176" t="s">
        <v>1078</v>
      </c>
      <c r="D305" s="176" t="s">
        <v>363</v>
      </c>
      <c r="E305" s="179" t="str">
        <f>CONCATENATE(SUM('Раздел 3'!V15:V15),"=",0)</f>
        <v>0=0</v>
      </c>
    </row>
    <row r="306" spans="1:5" s="175" customFormat="1" ht="15.75">
      <c r="A306" s="178">
        <f>IF((SUM('Раздел 3'!V16:V16)=0),"","Неверно!")</f>
      </c>
      <c r="B306" s="177" t="s">
        <v>1035</v>
      </c>
      <c r="C306" s="176" t="s">
        <v>1079</v>
      </c>
      <c r="D306" s="176" t="s">
        <v>363</v>
      </c>
      <c r="E306" s="179" t="str">
        <f>CONCATENATE(SUM('Раздел 3'!V16:V16),"=",0)</f>
        <v>0=0</v>
      </c>
    </row>
    <row r="307" spans="1:5" s="175" customFormat="1" ht="15.75">
      <c r="A307" s="178">
        <f>IF((SUM('Раздел 3'!E13:E13)=0),"","Неверно!")</f>
      </c>
      <c r="B307" s="177" t="s">
        <v>1035</v>
      </c>
      <c r="C307" s="176" t="s">
        <v>1080</v>
      </c>
      <c r="D307" s="176" t="s">
        <v>363</v>
      </c>
      <c r="E307" s="179" t="str">
        <f>CONCATENATE(SUM('Раздел 3'!E13:E13),"=",0)</f>
        <v>0=0</v>
      </c>
    </row>
    <row r="308" spans="1:5" s="175" customFormat="1" ht="15.75">
      <c r="A308" s="178">
        <f>IF((SUM('Раздел 3'!E14:E14)=0),"","Неверно!")</f>
      </c>
      <c r="B308" s="177" t="s">
        <v>1035</v>
      </c>
      <c r="C308" s="176" t="s">
        <v>1081</v>
      </c>
      <c r="D308" s="176" t="s">
        <v>363</v>
      </c>
      <c r="E308" s="179" t="str">
        <f>CONCATENATE(SUM('Раздел 3'!E14:E14),"=",0)</f>
        <v>0=0</v>
      </c>
    </row>
    <row r="309" spans="1:5" s="175" customFormat="1" ht="15.75">
      <c r="A309" s="178">
        <f>IF((SUM('Раздел 3'!E15:E15)=0),"","Неверно!")</f>
      </c>
      <c r="B309" s="177" t="s">
        <v>1035</v>
      </c>
      <c r="C309" s="176" t="s">
        <v>1082</v>
      </c>
      <c r="D309" s="176" t="s">
        <v>363</v>
      </c>
      <c r="E309" s="179" t="str">
        <f>CONCATENATE(SUM('Раздел 3'!E15:E15),"=",0)</f>
        <v>0=0</v>
      </c>
    </row>
    <row r="310" spans="1:5" s="175" customFormat="1" ht="15.75">
      <c r="A310" s="178">
        <f>IF((SUM('Раздел 3'!E16:E16)=0),"","Неверно!")</f>
      </c>
      <c r="B310" s="177" t="s">
        <v>1035</v>
      </c>
      <c r="C310" s="176" t="s">
        <v>1083</v>
      </c>
      <c r="D310" s="176" t="s">
        <v>363</v>
      </c>
      <c r="E310" s="179" t="str">
        <f>CONCATENATE(SUM('Раздел 3'!E16:E16),"=",0)</f>
        <v>0=0</v>
      </c>
    </row>
    <row r="311" spans="1:5" s="175" customFormat="1" ht="15.75">
      <c r="A311" s="178">
        <f>IF((SUM('Раздел 3'!W13:W13)=0),"","Неверно!")</f>
      </c>
      <c r="B311" s="177" t="s">
        <v>1035</v>
      </c>
      <c r="C311" s="176" t="s">
        <v>1084</v>
      </c>
      <c r="D311" s="176" t="s">
        <v>363</v>
      </c>
      <c r="E311" s="179" t="str">
        <f>CONCATENATE(SUM('Раздел 3'!W13:W13),"=",0)</f>
        <v>0=0</v>
      </c>
    </row>
    <row r="312" spans="1:5" s="175" customFormat="1" ht="15.75">
      <c r="A312" s="178">
        <f>IF((SUM('Раздел 3'!W14:W14)=0),"","Неверно!")</f>
      </c>
      <c r="B312" s="177" t="s">
        <v>1035</v>
      </c>
      <c r="C312" s="176" t="s">
        <v>1085</v>
      </c>
      <c r="D312" s="176" t="s">
        <v>363</v>
      </c>
      <c r="E312" s="179" t="str">
        <f>CONCATENATE(SUM('Раздел 3'!W14:W14),"=",0)</f>
        <v>0=0</v>
      </c>
    </row>
    <row r="313" spans="1:5" s="175" customFormat="1" ht="15.75">
      <c r="A313" s="178">
        <f>IF((SUM('Раздел 3'!W15:W15)=0),"","Неверно!")</f>
      </c>
      <c r="B313" s="177" t="s">
        <v>1035</v>
      </c>
      <c r="C313" s="176" t="s">
        <v>1086</v>
      </c>
      <c r="D313" s="176" t="s">
        <v>363</v>
      </c>
      <c r="E313" s="179" t="str">
        <f>CONCATENATE(SUM('Раздел 3'!W15:W15),"=",0)</f>
        <v>0=0</v>
      </c>
    </row>
    <row r="314" spans="1:5" s="175" customFormat="1" ht="15.75">
      <c r="A314" s="178">
        <f>IF((SUM('Раздел 3'!W16:W16)=0),"","Неверно!")</f>
      </c>
      <c r="B314" s="177" t="s">
        <v>1035</v>
      </c>
      <c r="C314" s="176" t="s">
        <v>1087</v>
      </c>
      <c r="D314" s="176" t="s">
        <v>363</v>
      </c>
      <c r="E314" s="179" t="str">
        <f>CONCATENATE(SUM('Раздел 3'!W16:W16),"=",0)</f>
        <v>0=0</v>
      </c>
    </row>
    <row r="315" spans="1:5" s="175" customFormat="1" ht="15.75">
      <c r="A315" s="178">
        <f>IF((SUM('Раздел 3'!X13:X13)=0),"","Неверно!")</f>
      </c>
      <c r="B315" s="177" t="s">
        <v>1035</v>
      </c>
      <c r="C315" s="176" t="s">
        <v>1088</v>
      </c>
      <c r="D315" s="176" t="s">
        <v>363</v>
      </c>
      <c r="E315" s="179" t="str">
        <f>CONCATENATE(SUM('Раздел 3'!X13:X13),"=",0)</f>
        <v>0=0</v>
      </c>
    </row>
    <row r="316" spans="1:5" s="175" customFormat="1" ht="15.75">
      <c r="A316" s="178">
        <f>IF((SUM('Раздел 3'!X14:X14)=0),"","Неверно!")</f>
      </c>
      <c r="B316" s="177" t="s">
        <v>1035</v>
      </c>
      <c r="C316" s="176" t="s">
        <v>1089</v>
      </c>
      <c r="D316" s="176" t="s">
        <v>363</v>
      </c>
      <c r="E316" s="179" t="str">
        <f>CONCATENATE(SUM('Раздел 3'!X14:X14),"=",0)</f>
        <v>0=0</v>
      </c>
    </row>
    <row r="317" spans="1:5" s="175" customFormat="1" ht="15.75">
      <c r="A317" s="178">
        <f>IF((SUM('Раздел 3'!X15:X15)=0),"","Неверно!")</f>
      </c>
      <c r="B317" s="177" t="s">
        <v>1035</v>
      </c>
      <c r="C317" s="176" t="s">
        <v>1090</v>
      </c>
      <c r="D317" s="176" t="s">
        <v>363</v>
      </c>
      <c r="E317" s="179" t="str">
        <f>CONCATENATE(SUM('Раздел 3'!X15:X15),"=",0)</f>
        <v>0=0</v>
      </c>
    </row>
    <row r="318" spans="1:5" s="175" customFormat="1" ht="15.75">
      <c r="A318" s="178">
        <f>IF((SUM('Раздел 3'!X16:X16)=0),"","Неверно!")</f>
      </c>
      <c r="B318" s="177" t="s">
        <v>1035</v>
      </c>
      <c r="C318" s="176" t="s">
        <v>1091</v>
      </c>
      <c r="D318" s="176" t="s">
        <v>363</v>
      </c>
      <c r="E318" s="179" t="str">
        <f>CONCATENATE(SUM('Раздел 3'!X16:X16),"=",0)</f>
        <v>0=0</v>
      </c>
    </row>
    <row r="319" spans="1:5" s="175" customFormat="1" ht="15.75">
      <c r="A319" s="178">
        <f>IF((SUM('Раздел 3'!Y13:Y13)=0),"","Неверно!")</f>
      </c>
      <c r="B319" s="177" t="s">
        <v>1035</v>
      </c>
      <c r="C319" s="176" t="s">
        <v>1092</v>
      </c>
      <c r="D319" s="176" t="s">
        <v>363</v>
      </c>
      <c r="E319" s="179" t="str">
        <f>CONCATENATE(SUM('Раздел 3'!Y13:Y13),"=",0)</f>
        <v>0=0</v>
      </c>
    </row>
    <row r="320" spans="1:5" s="175" customFormat="1" ht="15.75">
      <c r="A320" s="178">
        <f>IF((SUM('Раздел 3'!Y14:Y14)=0),"","Неверно!")</f>
      </c>
      <c r="B320" s="177" t="s">
        <v>1035</v>
      </c>
      <c r="C320" s="176" t="s">
        <v>1093</v>
      </c>
      <c r="D320" s="176" t="s">
        <v>363</v>
      </c>
      <c r="E320" s="179" t="str">
        <f>CONCATENATE(SUM('Раздел 3'!Y14:Y14),"=",0)</f>
        <v>0=0</v>
      </c>
    </row>
    <row r="321" spans="1:5" s="175" customFormat="1" ht="15.75">
      <c r="A321" s="178">
        <f>IF((SUM('Раздел 3'!Y15:Y15)=0),"","Неверно!")</f>
      </c>
      <c r="B321" s="177" t="s">
        <v>1035</v>
      </c>
      <c r="C321" s="176" t="s">
        <v>1094</v>
      </c>
      <c r="D321" s="176" t="s">
        <v>363</v>
      </c>
      <c r="E321" s="179" t="str">
        <f>CONCATENATE(SUM('Раздел 3'!Y15:Y15),"=",0)</f>
        <v>0=0</v>
      </c>
    </row>
    <row r="322" spans="1:5" s="175" customFormat="1" ht="15.75">
      <c r="A322" s="178">
        <f>IF((SUM('Раздел 3'!Y16:Y16)=0),"","Неверно!")</f>
      </c>
      <c r="B322" s="177" t="s">
        <v>1035</v>
      </c>
      <c r="C322" s="176" t="s">
        <v>1095</v>
      </c>
      <c r="D322" s="176" t="s">
        <v>363</v>
      </c>
      <c r="E322" s="179" t="str">
        <f>CONCATENATE(SUM('Раздел 3'!Y16:Y16),"=",0)</f>
        <v>0=0</v>
      </c>
    </row>
    <row r="323" spans="1:5" s="175" customFormat="1" ht="15.75">
      <c r="A323" s="178">
        <f>IF((SUM('Раздел 3'!Z13:Z13)=0),"","Неверно!")</f>
      </c>
      <c r="B323" s="177" t="s">
        <v>1035</v>
      </c>
      <c r="C323" s="176" t="s">
        <v>1096</v>
      </c>
      <c r="D323" s="176" t="s">
        <v>363</v>
      </c>
      <c r="E323" s="179" t="str">
        <f>CONCATENATE(SUM('Раздел 3'!Z13:Z13),"=",0)</f>
        <v>0=0</v>
      </c>
    </row>
    <row r="324" spans="1:5" s="175" customFormat="1" ht="15.75">
      <c r="A324" s="178">
        <f>IF((SUM('Раздел 3'!Z14:Z14)=0),"","Неверно!")</f>
      </c>
      <c r="B324" s="177" t="s">
        <v>1035</v>
      </c>
      <c r="C324" s="176" t="s">
        <v>1097</v>
      </c>
      <c r="D324" s="176" t="s">
        <v>363</v>
      </c>
      <c r="E324" s="179" t="str">
        <f>CONCATENATE(SUM('Раздел 3'!Z14:Z14),"=",0)</f>
        <v>0=0</v>
      </c>
    </row>
    <row r="325" spans="1:5" s="175" customFormat="1" ht="15.75">
      <c r="A325" s="178">
        <f>IF((SUM('Раздел 3'!Z15:Z15)=0),"","Неверно!")</f>
      </c>
      <c r="B325" s="177" t="s">
        <v>1035</v>
      </c>
      <c r="C325" s="176" t="s">
        <v>1098</v>
      </c>
      <c r="D325" s="176" t="s">
        <v>363</v>
      </c>
      <c r="E325" s="179" t="str">
        <f>CONCATENATE(SUM('Раздел 3'!Z15:Z15),"=",0)</f>
        <v>0=0</v>
      </c>
    </row>
    <row r="326" spans="1:5" s="175" customFormat="1" ht="15.75">
      <c r="A326" s="178">
        <f>IF((SUM('Раздел 3'!Z16:Z16)=0),"","Неверно!")</f>
      </c>
      <c r="B326" s="177" t="s">
        <v>1035</v>
      </c>
      <c r="C326" s="176" t="s">
        <v>1099</v>
      </c>
      <c r="D326" s="176" t="s">
        <v>363</v>
      </c>
      <c r="E326" s="179" t="str">
        <f>CONCATENATE(SUM('Раздел 3'!Z16:Z16),"=",0)</f>
        <v>0=0</v>
      </c>
    </row>
    <row r="327" spans="1:5" s="175" customFormat="1" ht="15.75">
      <c r="A327" s="178">
        <f>IF((SUM('Раздел 3'!AA13:AA13)=0),"","Неверно!")</f>
      </c>
      <c r="B327" s="177" t="s">
        <v>1035</v>
      </c>
      <c r="C327" s="176" t="s">
        <v>1100</v>
      </c>
      <c r="D327" s="176" t="s">
        <v>363</v>
      </c>
      <c r="E327" s="179" t="str">
        <f>CONCATENATE(SUM('Раздел 3'!AA13:AA13),"=",0)</f>
        <v>0=0</v>
      </c>
    </row>
    <row r="328" spans="1:5" s="175" customFormat="1" ht="15.75">
      <c r="A328" s="178">
        <f>IF((SUM('Раздел 3'!AA14:AA14)=0),"","Неверно!")</f>
      </c>
      <c r="B328" s="177" t="s">
        <v>1035</v>
      </c>
      <c r="C328" s="176" t="s">
        <v>1101</v>
      </c>
      <c r="D328" s="176" t="s">
        <v>363</v>
      </c>
      <c r="E328" s="179" t="str">
        <f>CONCATENATE(SUM('Раздел 3'!AA14:AA14),"=",0)</f>
        <v>0=0</v>
      </c>
    </row>
    <row r="329" spans="1:5" s="175" customFormat="1" ht="15.75">
      <c r="A329" s="178">
        <f>IF((SUM('Раздел 3'!AA15:AA15)=0),"","Неверно!")</f>
      </c>
      <c r="B329" s="177" t="s">
        <v>1035</v>
      </c>
      <c r="C329" s="176" t="s">
        <v>1102</v>
      </c>
      <c r="D329" s="176" t="s">
        <v>363</v>
      </c>
      <c r="E329" s="179" t="str">
        <f>CONCATENATE(SUM('Раздел 3'!AA15:AA15),"=",0)</f>
        <v>0=0</v>
      </c>
    </row>
    <row r="330" spans="1:5" s="175" customFormat="1" ht="15.75">
      <c r="A330" s="178">
        <f>IF((SUM('Раздел 3'!AA16:AA16)=0),"","Неверно!")</f>
      </c>
      <c r="B330" s="177" t="s">
        <v>1035</v>
      </c>
      <c r="C330" s="176" t="s">
        <v>1103</v>
      </c>
      <c r="D330" s="176" t="s">
        <v>363</v>
      </c>
      <c r="E330" s="179" t="str">
        <f>CONCATENATE(SUM('Раздел 3'!AA16:AA16),"=",0)</f>
        <v>0=0</v>
      </c>
    </row>
    <row r="331" spans="1:5" s="175" customFormat="1" ht="15.75">
      <c r="A331" s="178">
        <f>IF((SUM('Раздел 3'!AB13:AB13)=0),"","Неверно!")</f>
      </c>
      <c r="B331" s="177" t="s">
        <v>1035</v>
      </c>
      <c r="C331" s="176" t="s">
        <v>1104</v>
      </c>
      <c r="D331" s="176" t="s">
        <v>363</v>
      </c>
      <c r="E331" s="179" t="str">
        <f>CONCATENATE(SUM('Раздел 3'!AB13:AB13),"=",0)</f>
        <v>0=0</v>
      </c>
    </row>
    <row r="332" spans="1:5" s="175" customFormat="1" ht="15.75">
      <c r="A332" s="178">
        <f>IF((SUM('Раздел 3'!AB14:AB14)=0),"","Неверно!")</f>
      </c>
      <c r="B332" s="177" t="s">
        <v>1035</v>
      </c>
      <c r="C332" s="176" t="s">
        <v>1105</v>
      </c>
      <c r="D332" s="176" t="s">
        <v>363</v>
      </c>
      <c r="E332" s="179" t="str">
        <f>CONCATENATE(SUM('Раздел 3'!AB14:AB14),"=",0)</f>
        <v>0=0</v>
      </c>
    </row>
    <row r="333" spans="1:5" s="175" customFormat="1" ht="15.75">
      <c r="A333" s="178">
        <f>IF((SUM('Раздел 3'!AB15:AB15)=0),"","Неверно!")</f>
      </c>
      <c r="B333" s="177" t="s">
        <v>1035</v>
      </c>
      <c r="C333" s="176" t="s">
        <v>1106</v>
      </c>
      <c r="D333" s="176" t="s">
        <v>363</v>
      </c>
      <c r="E333" s="179" t="str">
        <f>CONCATENATE(SUM('Раздел 3'!AB15:AB15),"=",0)</f>
        <v>0=0</v>
      </c>
    </row>
    <row r="334" spans="1:5" s="175" customFormat="1" ht="15.75">
      <c r="A334" s="178">
        <f>IF((SUM('Раздел 3'!AB16:AB16)=0),"","Неверно!")</f>
      </c>
      <c r="B334" s="177" t="s">
        <v>1035</v>
      </c>
      <c r="C334" s="176" t="s">
        <v>1107</v>
      </c>
      <c r="D334" s="176" t="s">
        <v>363</v>
      </c>
      <c r="E334" s="179" t="str">
        <f>CONCATENATE(SUM('Раздел 3'!AB16:AB16),"=",0)</f>
        <v>0=0</v>
      </c>
    </row>
    <row r="335" spans="1:5" s="175" customFormat="1" ht="15.75">
      <c r="A335" s="178">
        <f>IF((SUM('Раздел 3'!AC13:AC13)=0),"","Неверно!")</f>
      </c>
      <c r="B335" s="177" t="s">
        <v>1035</v>
      </c>
      <c r="C335" s="176" t="s">
        <v>1108</v>
      </c>
      <c r="D335" s="176" t="s">
        <v>363</v>
      </c>
      <c r="E335" s="179" t="str">
        <f>CONCATENATE(SUM('Раздел 3'!AC13:AC13),"=",0)</f>
        <v>0=0</v>
      </c>
    </row>
    <row r="336" spans="1:5" s="175" customFormat="1" ht="15.75">
      <c r="A336" s="178">
        <f>IF((SUM('Раздел 3'!AC14:AC14)=0),"","Неверно!")</f>
      </c>
      <c r="B336" s="177" t="s">
        <v>1035</v>
      </c>
      <c r="C336" s="176" t="s">
        <v>1109</v>
      </c>
      <c r="D336" s="176" t="s">
        <v>363</v>
      </c>
      <c r="E336" s="179" t="str">
        <f>CONCATENATE(SUM('Раздел 3'!AC14:AC14),"=",0)</f>
        <v>0=0</v>
      </c>
    </row>
    <row r="337" spans="1:5" s="175" customFormat="1" ht="15.75">
      <c r="A337" s="178">
        <f>IF((SUM('Раздел 3'!AC15:AC15)=0),"","Неверно!")</f>
      </c>
      <c r="B337" s="177" t="s">
        <v>1035</v>
      </c>
      <c r="C337" s="176" t="s">
        <v>1110</v>
      </c>
      <c r="D337" s="176" t="s">
        <v>363</v>
      </c>
      <c r="E337" s="179" t="str">
        <f>CONCATENATE(SUM('Раздел 3'!AC15:AC15),"=",0)</f>
        <v>0=0</v>
      </c>
    </row>
    <row r="338" spans="1:5" s="175" customFormat="1" ht="15.75">
      <c r="A338" s="178">
        <f>IF((SUM('Раздел 3'!AC16:AC16)=0),"","Неверно!")</f>
      </c>
      <c r="B338" s="177" t="s">
        <v>1035</v>
      </c>
      <c r="C338" s="176" t="s">
        <v>1111</v>
      </c>
      <c r="D338" s="176" t="s">
        <v>363</v>
      </c>
      <c r="E338" s="179" t="str">
        <f>CONCATENATE(SUM('Раздел 3'!AC16:AC16),"=",0)</f>
        <v>0=0</v>
      </c>
    </row>
    <row r="339" spans="1:5" s="175" customFormat="1" ht="15.75">
      <c r="A339" s="178">
        <f>IF((SUM('Раздел 3'!AD13:AD13)=0),"","Неверно!")</f>
      </c>
      <c r="B339" s="177" t="s">
        <v>1035</v>
      </c>
      <c r="C339" s="176" t="s">
        <v>1112</v>
      </c>
      <c r="D339" s="176" t="s">
        <v>363</v>
      </c>
      <c r="E339" s="179" t="str">
        <f>CONCATENATE(SUM('Раздел 3'!AD13:AD13),"=",0)</f>
        <v>0=0</v>
      </c>
    </row>
    <row r="340" spans="1:5" s="175" customFormat="1" ht="15.75">
      <c r="A340" s="178">
        <f>IF((SUM('Раздел 3'!AD14:AD14)=0),"","Неверно!")</f>
      </c>
      <c r="B340" s="177" t="s">
        <v>1035</v>
      </c>
      <c r="C340" s="176" t="s">
        <v>1113</v>
      </c>
      <c r="D340" s="176" t="s">
        <v>363</v>
      </c>
      <c r="E340" s="179" t="str">
        <f>CONCATENATE(SUM('Раздел 3'!AD14:AD14),"=",0)</f>
        <v>0=0</v>
      </c>
    </row>
    <row r="341" spans="1:5" s="175" customFormat="1" ht="15.75">
      <c r="A341" s="178">
        <f>IF((SUM('Раздел 3'!AD15:AD15)=0),"","Неверно!")</f>
      </c>
      <c r="B341" s="177" t="s">
        <v>1035</v>
      </c>
      <c r="C341" s="176" t="s">
        <v>1114</v>
      </c>
      <c r="D341" s="176" t="s">
        <v>363</v>
      </c>
      <c r="E341" s="179" t="str">
        <f>CONCATENATE(SUM('Раздел 3'!AD15:AD15),"=",0)</f>
        <v>0=0</v>
      </c>
    </row>
    <row r="342" spans="1:5" s="175" customFormat="1" ht="15.75">
      <c r="A342" s="178">
        <f>IF((SUM('Раздел 3'!AD16:AD16)=0),"","Неверно!")</f>
      </c>
      <c r="B342" s="177" t="s">
        <v>1035</v>
      </c>
      <c r="C342" s="176" t="s">
        <v>1115</v>
      </c>
      <c r="D342" s="176" t="s">
        <v>363</v>
      </c>
      <c r="E342" s="179" t="str">
        <f>CONCATENATE(SUM('Раздел 3'!AD16:AD16),"=",0)</f>
        <v>0=0</v>
      </c>
    </row>
    <row r="343" spans="1:5" s="175" customFormat="1" ht="15.75">
      <c r="A343" s="178">
        <f>IF((SUM('Раздел 3'!AE13:AE13)=0),"","Неверно!")</f>
      </c>
      <c r="B343" s="177" t="s">
        <v>1035</v>
      </c>
      <c r="C343" s="176" t="s">
        <v>1116</v>
      </c>
      <c r="D343" s="176" t="s">
        <v>363</v>
      </c>
      <c r="E343" s="179" t="str">
        <f>CONCATENATE(SUM('Раздел 3'!AE13:AE13),"=",0)</f>
        <v>0=0</v>
      </c>
    </row>
    <row r="344" spans="1:5" s="175" customFormat="1" ht="15.75">
      <c r="A344" s="178">
        <f>IF((SUM('Раздел 3'!AE14:AE14)=0),"","Неверно!")</f>
      </c>
      <c r="B344" s="177" t="s">
        <v>1035</v>
      </c>
      <c r="C344" s="176" t="s">
        <v>1117</v>
      </c>
      <c r="D344" s="176" t="s">
        <v>363</v>
      </c>
      <c r="E344" s="179" t="str">
        <f>CONCATENATE(SUM('Раздел 3'!AE14:AE14),"=",0)</f>
        <v>0=0</v>
      </c>
    </row>
    <row r="345" spans="1:5" s="175" customFormat="1" ht="15.75">
      <c r="A345" s="178">
        <f>IF((SUM('Раздел 3'!AE15:AE15)=0),"","Неверно!")</f>
      </c>
      <c r="B345" s="177" t="s">
        <v>1035</v>
      </c>
      <c r="C345" s="176" t="s">
        <v>1118</v>
      </c>
      <c r="D345" s="176" t="s">
        <v>363</v>
      </c>
      <c r="E345" s="179" t="str">
        <f>CONCATENATE(SUM('Раздел 3'!AE15:AE15),"=",0)</f>
        <v>0=0</v>
      </c>
    </row>
    <row r="346" spans="1:5" s="175" customFormat="1" ht="15.75">
      <c r="A346" s="178">
        <f>IF((SUM('Раздел 3'!AE16:AE16)=0),"","Неверно!")</f>
      </c>
      <c r="B346" s="177" t="s">
        <v>1035</v>
      </c>
      <c r="C346" s="176" t="s">
        <v>1119</v>
      </c>
      <c r="D346" s="176" t="s">
        <v>363</v>
      </c>
      <c r="E346" s="179" t="str">
        <f>CONCATENATE(SUM('Раздел 3'!AE16:AE16),"=",0)</f>
        <v>0=0</v>
      </c>
    </row>
    <row r="347" spans="1:5" s="175" customFormat="1" ht="15.75">
      <c r="A347" s="178">
        <f>IF((SUM('Раздел 3'!AF13:AF13)=0),"","Неверно!")</f>
      </c>
      <c r="B347" s="177" t="s">
        <v>1035</v>
      </c>
      <c r="C347" s="176" t="s">
        <v>1120</v>
      </c>
      <c r="D347" s="176" t="s">
        <v>363</v>
      </c>
      <c r="E347" s="179" t="str">
        <f>CONCATENATE(SUM('Раздел 3'!AF13:AF13),"=",0)</f>
        <v>0=0</v>
      </c>
    </row>
    <row r="348" spans="1:5" s="175" customFormat="1" ht="15.75">
      <c r="A348" s="178">
        <f>IF((SUM('Раздел 3'!AF14:AF14)=0),"","Неверно!")</f>
      </c>
      <c r="B348" s="177" t="s">
        <v>1035</v>
      </c>
      <c r="C348" s="176" t="s">
        <v>1121</v>
      </c>
      <c r="D348" s="176" t="s">
        <v>363</v>
      </c>
      <c r="E348" s="179" t="str">
        <f>CONCATENATE(SUM('Раздел 3'!AF14:AF14),"=",0)</f>
        <v>0=0</v>
      </c>
    </row>
    <row r="349" spans="1:5" s="175" customFormat="1" ht="15.75">
      <c r="A349" s="178">
        <f>IF((SUM('Раздел 3'!AF15:AF15)=0),"","Неверно!")</f>
      </c>
      <c r="B349" s="177" t="s">
        <v>1035</v>
      </c>
      <c r="C349" s="176" t="s">
        <v>1122</v>
      </c>
      <c r="D349" s="176" t="s">
        <v>363</v>
      </c>
      <c r="E349" s="179" t="str">
        <f>CONCATENATE(SUM('Раздел 3'!AF15:AF15),"=",0)</f>
        <v>0=0</v>
      </c>
    </row>
    <row r="350" spans="1:5" s="175" customFormat="1" ht="15.75">
      <c r="A350" s="178">
        <f>IF((SUM('Раздел 3'!AF16:AF16)=0),"","Неверно!")</f>
      </c>
      <c r="B350" s="177" t="s">
        <v>1035</v>
      </c>
      <c r="C350" s="176" t="s">
        <v>1123</v>
      </c>
      <c r="D350" s="176" t="s">
        <v>363</v>
      </c>
      <c r="E350" s="179" t="str">
        <f>CONCATENATE(SUM('Раздел 3'!AF16:AF16),"=",0)</f>
        <v>0=0</v>
      </c>
    </row>
    <row r="351" spans="1:5" s="175" customFormat="1" ht="15.75">
      <c r="A351" s="178">
        <f>IF((SUM('Раздел 3'!F13:F13)=0),"","Неверно!")</f>
      </c>
      <c r="B351" s="177" t="s">
        <v>1035</v>
      </c>
      <c r="C351" s="176" t="s">
        <v>1124</v>
      </c>
      <c r="D351" s="176" t="s">
        <v>363</v>
      </c>
      <c r="E351" s="179" t="str">
        <f>CONCATENATE(SUM('Раздел 3'!F13:F13),"=",0)</f>
        <v>0=0</v>
      </c>
    </row>
    <row r="352" spans="1:5" s="175" customFormat="1" ht="15.75">
      <c r="A352" s="178">
        <f>IF((SUM('Раздел 3'!F14:F14)=0),"","Неверно!")</f>
      </c>
      <c r="B352" s="177" t="s">
        <v>1035</v>
      </c>
      <c r="C352" s="176" t="s">
        <v>1125</v>
      </c>
      <c r="D352" s="176" t="s">
        <v>363</v>
      </c>
      <c r="E352" s="179" t="str">
        <f>CONCATENATE(SUM('Раздел 3'!F14:F14),"=",0)</f>
        <v>0=0</v>
      </c>
    </row>
    <row r="353" spans="1:5" s="175" customFormat="1" ht="15.75">
      <c r="A353" s="178">
        <f>IF((SUM('Раздел 3'!F15:F15)=0),"","Неверно!")</f>
      </c>
      <c r="B353" s="177" t="s">
        <v>1035</v>
      </c>
      <c r="C353" s="176" t="s">
        <v>1126</v>
      </c>
      <c r="D353" s="176" t="s">
        <v>363</v>
      </c>
      <c r="E353" s="179" t="str">
        <f>CONCATENATE(SUM('Раздел 3'!F15:F15),"=",0)</f>
        <v>0=0</v>
      </c>
    </row>
    <row r="354" spans="1:5" s="175" customFormat="1" ht="15.75">
      <c r="A354" s="178">
        <f>IF((SUM('Раздел 3'!F16:F16)=0),"","Неверно!")</f>
      </c>
      <c r="B354" s="177" t="s">
        <v>1035</v>
      </c>
      <c r="C354" s="176" t="s">
        <v>1127</v>
      </c>
      <c r="D354" s="176" t="s">
        <v>363</v>
      </c>
      <c r="E354" s="179" t="str">
        <f>CONCATENATE(SUM('Раздел 3'!F16:F16),"=",0)</f>
        <v>0=0</v>
      </c>
    </row>
    <row r="355" spans="1:5" s="175" customFormat="1" ht="15.75">
      <c r="A355" s="178">
        <f>IF((SUM('Раздел 3'!AG13:AG13)=0),"","Неверно!")</f>
      </c>
      <c r="B355" s="177" t="s">
        <v>1035</v>
      </c>
      <c r="C355" s="176" t="s">
        <v>1128</v>
      </c>
      <c r="D355" s="176" t="s">
        <v>363</v>
      </c>
      <c r="E355" s="179" t="str">
        <f>CONCATENATE(SUM('Раздел 3'!AG13:AG13),"=",0)</f>
        <v>0=0</v>
      </c>
    </row>
    <row r="356" spans="1:5" s="175" customFormat="1" ht="15.75">
      <c r="A356" s="178">
        <f>IF((SUM('Раздел 3'!AG14:AG14)=0),"","Неверно!")</f>
      </c>
      <c r="B356" s="177" t="s">
        <v>1035</v>
      </c>
      <c r="C356" s="176" t="s">
        <v>1129</v>
      </c>
      <c r="D356" s="176" t="s">
        <v>363</v>
      </c>
      <c r="E356" s="179" t="str">
        <f>CONCATENATE(SUM('Раздел 3'!AG14:AG14),"=",0)</f>
        <v>0=0</v>
      </c>
    </row>
    <row r="357" spans="1:5" s="175" customFormat="1" ht="15.75">
      <c r="A357" s="178">
        <f>IF((SUM('Раздел 3'!AG15:AG15)=0),"","Неверно!")</f>
      </c>
      <c r="B357" s="177" t="s">
        <v>1035</v>
      </c>
      <c r="C357" s="176" t="s">
        <v>1130</v>
      </c>
      <c r="D357" s="176" t="s">
        <v>363</v>
      </c>
      <c r="E357" s="179" t="str">
        <f>CONCATENATE(SUM('Раздел 3'!AG15:AG15),"=",0)</f>
        <v>0=0</v>
      </c>
    </row>
    <row r="358" spans="1:5" s="175" customFormat="1" ht="15.75">
      <c r="A358" s="178">
        <f>IF((SUM('Раздел 3'!AG16:AG16)=0),"","Неверно!")</f>
      </c>
      <c r="B358" s="177" t="s">
        <v>1035</v>
      </c>
      <c r="C358" s="176" t="s">
        <v>1131</v>
      </c>
      <c r="D358" s="176" t="s">
        <v>363</v>
      </c>
      <c r="E358" s="179" t="str">
        <f>CONCATENATE(SUM('Раздел 3'!AG16:AG16),"=",0)</f>
        <v>0=0</v>
      </c>
    </row>
    <row r="359" spans="1:5" s="175" customFormat="1" ht="15.75">
      <c r="A359" s="178">
        <f>IF((SUM('Раздел 3'!AH13:AH13)=0),"","Неверно!")</f>
      </c>
      <c r="B359" s="177" t="s">
        <v>1035</v>
      </c>
      <c r="C359" s="176" t="s">
        <v>1132</v>
      </c>
      <c r="D359" s="176" t="s">
        <v>363</v>
      </c>
      <c r="E359" s="179" t="str">
        <f>CONCATENATE(SUM('Раздел 3'!AH13:AH13),"=",0)</f>
        <v>0=0</v>
      </c>
    </row>
    <row r="360" spans="1:5" s="175" customFormat="1" ht="15.75">
      <c r="A360" s="178">
        <f>IF((SUM('Раздел 3'!AH14:AH14)=0),"","Неверно!")</f>
      </c>
      <c r="B360" s="177" t="s">
        <v>1035</v>
      </c>
      <c r="C360" s="176" t="s">
        <v>1133</v>
      </c>
      <c r="D360" s="176" t="s">
        <v>363</v>
      </c>
      <c r="E360" s="179" t="str">
        <f>CONCATENATE(SUM('Раздел 3'!AH14:AH14),"=",0)</f>
        <v>0=0</v>
      </c>
    </row>
    <row r="361" spans="1:5" s="175" customFormat="1" ht="15.75">
      <c r="A361" s="178">
        <f>IF((SUM('Раздел 3'!AH15:AH15)=0),"","Неверно!")</f>
      </c>
      <c r="B361" s="177" t="s">
        <v>1035</v>
      </c>
      <c r="C361" s="176" t="s">
        <v>1134</v>
      </c>
      <c r="D361" s="176" t="s">
        <v>363</v>
      </c>
      <c r="E361" s="179" t="str">
        <f>CONCATENATE(SUM('Раздел 3'!AH15:AH15),"=",0)</f>
        <v>0=0</v>
      </c>
    </row>
    <row r="362" spans="1:5" s="175" customFormat="1" ht="15.75">
      <c r="A362" s="178">
        <f>IF((SUM('Раздел 3'!AH16:AH16)=0),"","Неверно!")</f>
      </c>
      <c r="B362" s="177" t="s">
        <v>1035</v>
      </c>
      <c r="C362" s="176" t="s">
        <v>1135</v>
      </c>
      <c r="D362" s="176" t="s">
        <v>363</v>
      </c>
      <c r="E362" s="179" t="str">
        <f>CONCATENATE(SUM('Раздел 3'!AH16:AH16),"=",0)</f>
        <v>0=0</v>
      </c>
    </row>
    <row r="363" spans="1:5" s="175" customFormat="1" ht="15.75">
      <c r="A363" s="178">
        <f>IF((SUM('Раздел 3'!AI13:AI13)=0),"","Неверно!")</f>
      </c>
      <c r="B363" s="177" t="s">
        <v>1035</v>
      </c>
      <c r="C363" s="176" t="s">
        <v>1136</v>
      </c>
      <c r="D363" s="176" t="s">
        <v>363</v>
      </c>
      <c r="E363" s="179" t="str">
        <f>CONCATENATE(SUM('Раздел 3'!AI13:AI13),"=",0)</f>
        <v>0=0</v>
      </c>
    </row>
    <row r="364" spans="1:5" s="175" customFormat="1" ht="15.75">
      <c r="A364" s="178">
        <f>IF((SUM('Раздел 3'!AI14:AI14)=0),"","Неверно!")</f>
      </c>
      <c r="B364" s="177" t="s">
        <v>1035</v>
      </c>
      <c r="C364" s="176" t="s">
        <v>1137</v>
      </c>
      <c r="D364" s="176" t="s">
        <v>363</v>
      </c>
      <c r="E364" s="179" t="str">
        <f>CONCATENATE(SUM('Раздел 3'!AI14:AI14),"=",0)</f>
        <v>0=0</v>
      </c>
    </row>
    <row r="365" spans="1:5" s="175" customFormat="1" ht="15.75">
      <c r="A365" s="178">
        <f>IF((SUM('Раздел 3'!AI15:AI15)=0),"","Неверно!")</f>
      </c>
      <c r="B365" s="177" t="s">
        <v>1035</v>
      </c>
      <c r="C365" s="176" t="s">
        <v>1138</v>
      </c>
      <c r="D365" s="176" t="s">
        <v>363</v>
      </c>
      <c r="E365" s="179" t="str">
        <f>CONCATENATE(SUM('Раздел 3'!AI15:AI15),"=",0)</f>
        <v>0=0</v>
      </c>
    </row>
    <row r="366" spans="1:5" s="175" customFormat="1" ht="15.75">
      <c r="A366" s="178">
        <f>IF((SUM('Раздел 3'!AI16:AI16)=0),"","Неверно!")</f>
      </c>
      <c r="B366" s="177" t="s">
        <v>1035</v>
      </c>
      <c r="C366" s="176" t="s">
        <v>1139</v>
      </c>
      <c r="D366" s="176" t="s">
        <v>363</v>
      </c>
      <c r="E366" s="179" t="str">
        <f>CONCATENATE(SUM('Раздел 3'!AI16:AI16),"=",0)</f>
        <v>0=0</v>
      </c>
    </row>
    <row r="367" spans="1:5" s="175" customFormat="1" ht="15.75">
      <c r="A367" s="178">
        <f>IF((SUM('Раздел 3'!AJ13:AJ13)=0),"","Неверно!")</f>
      </c>
      <c r="B367" s="177" t="s">
        <v>1035</v>
      </c>
      <c r="C367" s="176" t="s">
        <v>1140</v>
      </c>
      <c r="D367" s="176" t="s">
        <v>363</v>
      </c>
      <c r="E367" s="179" t="str">
        <f>CONCATENATE(SUM('Раздел 3'!AJ13:AJ13),"=",0)</f>
        <v>0=0</v>
      </c>
    </row>
    <row r="368" spans="1:5" s="175" customFormat="1" ht="15.75">
      <c r="A368" s="178">
        <f>IF((SUM('Раздел 3'!AJ14:AJ14)=0),"","Неверно!")</f>
      </c>
      <c r="B368" s="177" t="s">
        <v>1035</v>
      </c>
      <c r="C368" s="176" t="s">
        <v>1141</v>
      </c>
      <c r="D368" s="176" t="s">
        <v>363</v>
      </c>
      <c r="E368" s="179" t="str">
        <f>CONCATENATE(SUM('Раздел 3'!AJ14:AJ14),"=",0)</f>
        <v>0=0</v>
      </c>
    </row>
    <row r="369" spans="1:5" s="175" customFormat="1" ht="15.75">
      <c r="A369" s="178">
        <f>IF((SUM('Раздел 3'!AJ15:AJ15)=0),"","Неверно!")</f>
      </c>
      <c r="B369" s="177" t="s">
        <v>1035</v>
      </c>
      <c r="C369" s="176" t="s">
        <v>1142</v>
      </c>
      <c r="D369" s="176" t="s">
        <v>363</v>
      </c>
      <c r="E369" s="179" t="str">
        <f>CONCATENATE(SUM('Раздел 3'!AJ15:AJ15),"=",0)</f>
        <v>0=0</v>
      </c>
    </row>
    <row r="370" spans="1:5" s="175" customFormat="1" ht="15.75">
      <c r="A370" s="178">
        <f>IF((SUM('Раздел 3'!AJ16:AJ16)=0),"","Неверно!")</f>
      </c>
      <c r="B370" s="177" t="s">
        <v>1035</v>
      </c>
      <c r="C370" s="176" t="s">
        <v>1143</v>
      </c>
      <c r="D370" s="176" t="s">
        <v>363</v>
      </c>
      <c r="E370" s="179" t="str">
        <f>CONCATENATE(SUM('Раздел 3'!AJ16:AJ16),"=",0)</f>
        <v>0=0</v>
      </c>
    </row>
    <row r="371" spans="1:5" s="175" customFormat="1" ht="15.75">
      <c r="A371" s="178">
        <f>IF((SUM('Раздел 3'!AK13:AK13)=0),"","Неверно!")</f>
      </c>
      <c r="B371" s="177" t="s">
        <v>1035</v>
      </c>
      <c r="C371" s="176" t="s">
        <v>1144</v>
      </c>
      <c r="D371" s="176" t="s">
        <v>363</v>
      </c>
      <c r="E371" s="179" t="str">
        <f>CONCATENATE(SUM('Раздел 3'!AK13:AK13),"=",0)</f>
        <v>0=0</v>
      </c>
    </row>
    <row r="372" spans="1:5" s="175" customFormat="1" ht="15.75">
      <c r="A372" s="178">
        <f>IF((SUM('Раздел 3'!AK14:AK14)=0),"","Неверно!")</f>
      </c>
      <c r="B372" s="177" t="s">
        <v>1035</v>
      </c>
      <c r="C372" s="176" t="s">
        <v>1145</v>
      </c>
      <c r="D372" s="176" t="s">
        <v>363</v>
      </c>
      <c r="E372" s="179" t="str">
        <f>CONCATENATE(SUM('Раздел 3'!AK14:AK14),"=",0)</f>
        <v>0=0</v>
      </c>
    </row>
    <row r="373" spans="1:5" s="175" customFormat="1" ht="15.75">
      <c r="A373" s="178">
        <f>IF((SUM('Раздел 3'!AK15:AK15)=0),"","Неверно!")</f>
      </c>
      <c r="B373" s="177" t="s">
        <v>1035</v>
      </c>
      <c r="C373" s="176" t="s">
        <v>1146</v>
      </c>
      <c r="D373" s="176" t="s">
        <v>363</v>
      </c>
      <c r="E373" s="179" t="str">
        <f>CONCATENATE(SUM('Раздел 3'!AK15:AK15),"=",0)</f>
        <v>0=0</v>
      </c>
    </row>
    <row r="374" spans="1:5" s="175" customFormat="1" ht="15.75">
      <c r="A374" s="178">
        <f>IF((SUM('Раздел 3'!AK16:AK16)=0),"","Неверно!")</f>
      </c>
      <c r="B374" s="177" t="s">
        <v>1035</v>
      </c>
      <c r="C374" s="176" t="s">
        <v>1147</v>
      </c>
      <c r="D374" s="176" t="s">
        <v>363</v>
      </c>
      <c r="E374" s="179" t="str">
        <f>CONCATENATE(SUM('Раздел 3'!AK16:AK16),"=",0)</f>
        <v>0=0</v>
      </c>
    </row>
    <row r="375" spans="1:5" s="175" customFormat="1" ht="15.75">
      <c r="A375" s="178">
        <f>IF((SUM('Раздел 3'!AL13:AL13)=0),"","Неверно!")</f>
      </c>
      <c r="B375" s="177" t="s">
        <v>1035</v>
      </c>
      <c r="C375" s="176" t="s">
        <v>1148</v>
      </c>
      <c r="D375" s="176" t="s">
        <v>363</v>
      </c>
      <c r="E375" s="179" t="str">
        <f>CONCATENATE(SUM('Раздел 3'!AL13:AL13),"=",0)</f>
        <v>0=0</v>
      </c>
    </row>
    <row r="376" spans="1:5" s="175" customFormat="1" ht="15.75">
      <c r="A376" s="178">
        <f>IF((SUM('Раздел 3'!AL14:AL14)=0),"","Неверно!")</f>
      </c>
      <c r="B376" s="177" t="s">
        <v>1035</v>
      </c>
      <c r="C376" s="176" t="s">
        <v>1149</v>
      </c>
      <c r="D376" s="176" t="s">
        <v>363</v>
      </c>
      <c r="E376" s="179" t="str">
        <f>CONCATENATE(SUM('Раздел 3'!AL14:AL14),"=",0)</f>
        <v>0=0</v>
      </c>
    </row>
    <row r="377" spans="1:5" s="175" customFormat="1" ht="15.75">
      <c r="A377" s="178">
        <f>IF((SUM('Раздел 3'!AL15:AL15)=0),"","Неверно!")</f>
      </c>
      <c r="B377" s="177" t="s">
        <v>1035</v>
      </c>
      <c r="C377" s="176" t="s">
        <v>1150</v>
      </c>
      <c r="D377" s="176" t="s">
        <v>363</v>
      </c>
      <c r="E377" s="179" t="str">
        <f>CONCATENATE(SUM('Раздел 3'!AL15:AL15),"=",0)</f>
        <v>0=0</v>
      </c>
    </row>
    <row r="378" spans="1:5" s="175" customFormat="1" ht="15.75">
      <c r="A378" s="178">
        <f>IF((SUM('Раздел 3'!AL16:AL16)=0),"","Неверно!")</f>
      </c>
      <c r="B378" s="177" t="s">
        <v>1035</v>
      </c>
      <c r="C378" s="176" t="s">
        <v>1151</v>
      </c>
      <c r="D378" s="176" t="s">
        <v>363</v>
      </c>
      <c r="E378" s="179" t="str">
        <f>CONCATENATE(SUM('Раздел 3'!AL16:AL16),"=",0)</f>
        <v>0=0</v>
      </c>
    </row>
    <row r="379" spans="1:5" s="175" customFormat="1" ht="15.75">
      <c r="A379" s="178">
        <f>IF((SUM('Раздел 3'!AM13:AM13)=0),"","Неверно!")</f>
      </c>
      <c r="B379" s="177" t="s">
        <v>1035</v>
      </c>
      <c r="C379" s="176" t="s">
        <v>1152</v>
      </c>
      <c r="D379" s="176" t="s">
        <v>363</v>
      </c>
      <c r="E379" s="179" t="str">
        <f>CONCATENATE(SUM('Раздел 3'!AM13:AM13),"=",0)</f>
        <v>0=0</v>
      </c>
    </row>
    <row r="380" spans="1:5" s="175" customFormat="1" ht="15.75">
      <c r="A380" s="178">
        <f>IF((SUM('Раздел 3'!AM14:AM14)=0),"","Неверно!")</f>
      </c>
      <c r="B380" s="177" t="s">
        <v>1035</v>
      </c>
      <c r="C380" s="176" t="s">
        <v>1153</v>
      </c>
      <c r="D380" s="176" t="s">
        <v>363</v>
      </c>
      <c r="E380" s="179" t="str">
        <f>CONCATENATE(SUM('Раздел 3'!AM14:AM14),"=",0)</f>
        <v>0=0</v>
      </c>
    </row>
    <row r="381" spans="1:5" s="175" customFormat="1" ht="15.75">
      <c r="A381" s="178">
        <f>IF((SUM('Раздел 3'!AM15:AM15)=0),"","Неверно!")</f>
      </c>
      <c r="B381" s="177" t="s">
        <v>1035</v>
      </c>
      <c r="C381" s="176" t="s">
        <v>1154</v>
      </c>
      <c r="D381" s="176" t="s">
        <v>363</v>
      </c>
      <c r="E381" s="179" t="str">
        <f>CONCATENATE(SUM('Раздел 3'!AM15:AM15),"=",0)</f>
        <v>0=0</v>
      </c>
    </row>
    <row r="382" spans="1:5" s="175" customFormat="1" ht="15.75">
      <c r="A382" s="178">
        <f>IF((SUM('Раздел 3'!AM16:AM16)=0),"","Неверно!")</f>
      </c>
      <c r="B382" s="177" t="s">
        <v>1035</v>
      </c>
      <c r="C382" s="176" t="s">
        <v>1155</v>
      </c>
      <c r="D382" s="176" t="s">
        <v>363</v>
      </c>
      <c r="E382" s="179" t="str">
        <f>CONCATENATE(SUM('Раздел 3'!AM16:AM16),"=",0)</f>
        <v>0=0</v>
      </c>
    </row>
    <row r="383" spans="1:5" s="175" customFormat="1" ht="15.75">
      <c r="A383" s="178">
        <f>IF((SUM('Раздел 3'!AN13:AN13)=0),"","Неверно!")</f>
      </c>
      <c r="B383" s="177" t="s">
        <v>1035</v>
      </c>
      <c r="C383" s="176" t="s">
        <v>1156</v>
      </c>
      <c r="D383" s="176" t="s">
        <v>363</v>
      </c>
      <c r="E383" s="179" t="str">
        <f>CONCATENATE(SUM('Раздел 3'!AN13:AN13),"=",0)</f>
        <v>0=0</v>
      </c>
    </row>
    <row r="384" spans="1:5" s="175" customFormat="1" ht="15.75">
      <c r="A384" s="178">
        <f>IF((SUM('Раздел 3'!AN14:AN14)=0),"","Неверно!")</f>
      </c>
      <c r="B384" s="177" t="s">
        <v>1035</v>
      </c>
      <c r="C384" s="176" t="s">
        <v>1157</v>
      </c>
      <c r="D384" s="176" t="s">
        <v>363</v>
      </c>
      <c r="E384" s="179" t="str">
        <f>CONCATENATE(SUM('Раздел 3'!AN14:AN14),"=",0)</f>
        <v>0=0</v>
      </c>
    </row>
    <row r="385" spans="1:5" s="175" customFormat="1" ht="15.75">
      <c r="A385" s="178">
        <f>IF((SUM('Раздел 3'!AN15:AN15)=0),"","Неверно!")</f>
      </c>
      <c r="B385" s="177" t="s">
        <v>1035</v>
      </c>
      <c r="C385" s="176" t="s">
        <v>1158</v>
      </c>
      <c r="D385" s="176" t="s">
        <v>363</v>
      </c>
      <c r="E385" s="179" t="str">
        <f>CONCATENATE(SUM('Раздел 3'!AN15:AN15),"=",0)</f>
        <v>0=0</v>
      </c>
    </row>
    <row r="386" spans="1:5" s="175" customFormat="1" ht="15.75">
      <c r="A386" s="178">
        <f>IF((SUM('Раздел 3'!AN16:AN16)=0),"","Неверно!")</f>
      </c>
      <c r="B386" s="177" t="s">
        <v>1035</v>
      </c>
      <c r="C386" s="176" t="s">
        <v>1159</v>
      </c>
      <c r="D386" s="176" t="s">
        <v>363</v>
      </c>
      <c r="E386" s="179" t="str">
        <f>CONCATENATE(SUM('Раздел 3'!AN16:AN16),"=",0)</f>
        <v>0=0</v>
      </c>
    </row>
    <row r="387" spans="1:5" s="175" customFormat="1" ht="15.75">
      <c r="A387" s="178">
        <f>IF((SUM('Раздел 3'!AO13:AO13)=0),"","Неверно!")</f>
      </c>
      <c r="B387" s="177" t="s">
        <v>1035</v>
      </c>
      <c r="C387" s="176" t="s">
        <v>1160</v>
      </c>
      <c r="D387" s="176" t="s">
        <v>363</v>
      </c>
      <c r="E387" s="179" t="str">
        <f>CONCATENATE(SUM('Раздел 3'!AO13:AO13),"=",0)</f>
        <v>0=0</v>
      </c>
    </row>
    <row r="388" spans="1:5" s="175" customFormat="1" ht="15.75">
      <c r="A388" s="178">
        <f>IF((SUM('Раздел 3'!AO14:AO14)=0),"","Неверно!")</f>
      </c>
      <c r="B388" s="177" t="s">
        <v>1035</v>
      </c>
      <c r="C388" s="176" t="s">
        <v>1161</v>
      </c>
      <c r="D388" s="176" t="s">
        <v>363</v>
      </c>
      <c r="E388" s="179" t="str">
        <f>CONCATENATE(SUM('Раздел 3'!AO14:AO14),"=",0)</f>
        <v>0=0</v>
      </c>
    </row>
    <row r="389" spans="1:5" s="175" customFormat="1" ht="15.75">
      <c r="A389" s="178">
        <f>IF((SUM('Раздел 3'!AO15:AO15)=0),"","Неверно!")</f>
      </c>
      <c r="B389" s="177" t="s">
        <v>1035</v>
      </c>
      <c r="C389" s="176" t="s">
        <v>1162</v>
      </c>
      <c r="D389" s="176" t="s">
        <v>363</v>
      </c>
      <c r="E389" s="179" t="str">
        <f>CONCATENATE(SUM('Раздел 3'!AO15:AO15),"=",0)</f>
        <v>0=0</v>
      </c>
    </row>
    <row r="390" spans="1:5" s="175" customFormat="1" ht="15.75">
      <c r="A390" s="178">
        <f>IF((SUM('Раздел 3'!AO16:AO16)=0),"","Неверно!")</f>
      </c>
      <c r="B390" s="177" t="s">
        <v>1035</v>
      </c>
      <c r="C390" s="176" t="s">
        <v>1163</v>
      </c>
      <c r="D390" s="176" t="s">
        <v>363</v>
      </c>
      <c r="E390" s="179" t="str">
        <f>CONCATENATE(SUM('Раздел 3'!AO16:AO16),"=",0)</f>
        <v>0=0</v>
      </c>
    </row>
    <row r="391" spans="1:5" s="175" customFormat="1" ht="15.75">
      <c r="A391" s="178">
        <f>IF((SUM('Раздел 3'!AP13:AP13)=0),"","Неверно!")</f>
      </c>
      <c r="B391" s="177" t="s">
        <v>1035</v>
      </c>
      <c r="C391" s="176" t="s">
        <v>1164</v>
      </c>
      <c r="D391" s="176" t="s">
        <v>363</v>
      </c>
      <c r="E391" s="179" t="str">
        <f>CONCATENATE(SUM('Раздел 3'!AP13:AP13),"=",0)</f>
        <v>0=0</v>
      </c>
    </row>
    <row r="392" spans="1:5" s="175" customFormat="1" ht="15.75">
      <c r="A392" s="178">
        <f>IF((SUM('Раздел 3'!AP14:AP14)=0),"","Неверно!")</f>
      </c>
      <c r="B392" s="177" t="s">
        <v>1035</v>
      </c>
      <c r="C392" s="176" t="s">
        <v>1165</v>
      </c>
      <c r="D392" s="176" t="s">
        <v>363</v>
      </c>
      <c r="E392" s="179" t="str">
        <f>CONCATENATE(SUM('Раздел 3'!AP14:AP14),"=",0)</f>
        <v>0=0</v>
      </c>
    </row>
    <row r="393" spans="1:5" s="175" customFormat="1" ht="15.75">
      <c r="A393" s="178">
        <f>IF((SUM('Раздел 3'!AP15:AP15)=0),"","Неверно!")</f>
      </c>
      <c r="B393" s="177" t="s">
        <v>1035</v>
      </c>
      <c r="C393" s="176" t="s">
        <v>1166</v>
      </c>
      <c r="D393" s="176" t="s">
        <v>363</v>
      </c>
      <c r="E393" s="179" t="str">
        <f>CONCATENATE(SUM('Раздел 3'!AP15:AP15),"=",0)</f>
        <v>0=0</v>
      </c>
    </row>
    <row r="394" spans="1:5" s="175" customFormat="1" ht="15.75">
      <c r="A394" s="178">
        <f>IF((SUM('Раздел 3'!AP16:AP16)=0),"","Неверно!")</f>
      </c>
      <c r="B394" s="177" t="s">
        <v>1035</v>
      </c>
      <c r="C394" s="176" t="s">
        <v>1167</v>
      </c>
      <c r="D394" s="176" t="s">
        <v>363</v>
      </c>
      <c r="E394" s="179" t="str">
        <f>CONCATENATE(SUM('Раздел 3'!AP16:AP16),"=",0)</f>
        <v>0=0</v>
      </c>
    </row>
    <row r="395" spans="1:5" s="175" customFormat="1" ht="15.75">
      <c r="A395" s="178">
        <f>IF((SUM('Раздел 3'!G13:G13)=0),"","Неверно!")</f>
      </c>
      <c r="B395" s="177" t="s">
        <v>1035</v>
      </c>
      <c r="C395" s="176" t="s">
        <v>1168</v>
      </c>
      <c r="D395" s="176" t="s">
        <v>363</v>
      </c>
      <c r="E395" s="179" t="str">
        <f>CONCATENATE(SUM('Раздел 3'!G13:G13),"=",0)</f>
        <v>0=0</v>
      </c>
    </row>
    <row r="396" spans="1:5" s="175" customFormat="1" ht="15.75">
      <c r="A396" s="178">
        <f>IF((SUM('Раздел 3'!G14:G14)=0),"","Неверно!")</f>
      </c>
      <c r="B396" s="177" t="s">
        <v>1035</v>
      </c>
      <c r="C396" s="176" t="s">
        <v>1169</v>
      </c>
      <c r="D396" s="176" t="s">
        <v>363</v>
      </c>
      <c r="E396" s="179" t="str">
        <f>CONCATENATE(SUM('Раздел 3'!G14:G14),"=",0)</f>
        <v>0=0</v>
      </c>
    </row>
    <row r="397" spans="1:5" s="175" customFormat="1" ht="15.75">
      <c r="A397" s="178">
        <f>IF((SUM('Раздел 3'!G15:G15)=0),"","Неверно!")</f>
      </c>
      <c r="B397" s="177" t="s">
        <v>1035</v>
      </c>
      <c r="C397" s="176" t="s">
        <v>1170</v>
      </c>
      <c r="D397" s="176" t="s">
        <v>363</v>
      </c>
      <c r="E397" s="179" t="str">
        <f>CONCATENATE(SUM('Раздел 3'!G15:G15),"=",0)</f>
        <v>0=0</v>
      </c>
    </row>
    <row r="398" spans="1:5" s="175" customFormat="1" ht="15.75">
      <c r="A398" s="178">
        <f>IF((SUM('Раздел 3'!G16:G16)=0),"","Неверно!")</f>
      </c>
      <c r="B398" s="177" t="s">
        <v>1035</v>
      </c>
      <c r="C398" s="176" t="s">
        <v>1171</v>
      </c>
      <c r="D398" s="176" t="s">
        <v>363</v>
      </c>
      <c r="E398" s="179" t="str">
        <f>CONCATENATE(SUM('Раздел 3'!G16:G16),"=",0)</f>
        <v>0=0</v>
      </c>
    </row>
    <row r="399" spans="1:5" s="175" customFormat="1" ht="15.75">
      <c r="A399" s="178">
        <f>IF((SUM('Раздел 3'!AQ13:AQ13)=0),"","Неверно!")</f>
      </c>
      <c r="B399" s="177" t="s">
        <v>1035</v>
      </c>
      <c r="C399" s="176" t="s">
        <v>1172</v>
      </c>
      <c r="D399" s="176" t="s">
        <v>363</v>
      </c>
      <c r="E399" s="179" t="str">
        <f>CONCATENATE(SUM('Раздел 3'!AQ13:AQ13),"=",0)</f>
        <v>0=0</v>
      </c>
    </row>
    <row r="400" spans="1:5" s="175" customFormat="1" ht="15.75">
      <c r="A400" s="178">
        <f>IF((SUM('Раздел 3'!AQ14:AQ14)=0),"","Неверно!")</f>
      </c>
      <c r="B400" s="177" t="s">
        <v>1035</v>
      </c>
      <c r="C400" s="176" t="s">
        <v>1173</v>
      </c>
      <c r="D400" s="176" t="s">
        <v>363</v>
      </c>
      <c r="E400" s="179" t="str">
        <f>CONCATENATE(SUM('Раздел 3'!AQ14:AQ14),"=",0)</f>
        <v>0=0</v>
      </c>
    </row>
    <row r="401" spans="1:5" s="175" customFormat="1" ht="15.75">
      <c r="A401" s="178">
        <f>IF((SUM('Раздел 3'!AQ15:AQ15)=0),"","Неверно!")</f>
      </c>
      <c r="B401" s="177" t="s">
        <v>1035</v>
      </c>
      <c r="C401" s="176" t="s">
        <v>1174</v>
      </c>
      <c r="D401" s="176" t="s">
        <v>363</v>
      </c>
      <c r="E401" s="179" t="str">
        <f>CONCATENATE(SUM('Раздел 3'!AQ15:AQ15),"=",0)</f>
        <v>0=0</v>
      </c>
    </row>
    <row r="402" spans="1:5" s="175" customFormat="1" ht="15.75">
      <c r="A402" s="178">
        <f>IF((SUM('Раздел 3'!AQ16:AQ16)=0),"","Неверно!")</f>
      </c>
      <c r="B402" s="177" t="s">
        <v>1035</v>
      </c>
      <c r="C402" s="176" t="s">
        <v>1175</v>
      </c>
      <c r="D402" s="176" t="s">
        <v>363</v>
      </c>
      <c r="E402" s="179" t="str">
        <f>CONCATENATE(SUM('Раздел 3'!AQ16:AQ16),"=",0)</f>
        <v>0=0</v>
      </c>
    </row>
    <row r="403" spans="1:5" s="175" customFormat="1" ht="15.75">
      <c r="A403" s="178">
        <f>IF((SUM('Раздел 3'!H13:H13)=0),"","Неверно!")</f>
      </c>
      <c r="B403" s="177" t="s">
        <v>1035</v>
      </c>
      <c r="C403" s="176" t="s">
        <v>1176</v>
      </c>
      <c r="D403" s="176" t="s">
        <v>363</v>
      </c>
      <c r="E403" s="179" t="str">
        <f>CONCATENATE(SUM('Раздел 3'!H13:H13),"=",0)</f>
        <v>0=0</v>
      </c>
    </row>
    <row r="404" spans="1:5" s="175" customFormat="1" ht="15.75">
      <c r="A404" s="178">
        <f>IF((SUM('Раздел 3'!H14:H14)=0),"","Неверно!")</f>
      </c>
      <c r="B404" s="177" t="s">
        <v>1035</v>
      </c>
      <c r="C404" s="176" t="s">
        <v>1177</v>
      </c>
      <c r="D404" s="176" t="s">
        <v>363</v>
      </c>
      <c r="E404" s="179" t="str">
        <f>CONCATENATE(SUM('Раздел 3'!H14:H14),"=",0)</f>
        <v>0=0</v>
      </c>
    </row>
    <row r="405" spans="1:5" s="175" customFormat="1" ht="15.75">
      <c r="A405" s="178">
        <f>IF((SUM('Раздел 3'!H15:H15)=0),"","Неверно!")</f>
      </c>
      <c r="B405" s="177" t="s">
        <v>1035</v>
      </c>
      <c r="C405" s="176" t="s">
        <v>1178</v>
      </c>
      <c r="D405" s="176" t="s">
        <v>363</v>
      </c>
      <c r="E405" s="179" t="str">
        <f>CONCATENATE(SUM('Раздел 3'!H15:H15),"=",0)</f>
        <v>0=0</v>
      </c>
    </row>
    <row r="406" spans="1:5" s="175" customFormat="1" ht="15.75">
      <c r="A406" s="178">
        <f>IF((SUM('Раздел 3'!H16:H16)=0),"","Неверно!")</f>
      </c>
      <c r="B406" s="177" t="s">
        <v>1035</v>
      </c>
      <c r="C406" s="176" t="s">
        <v>1179</v>
      </c>
      <c r="D406" s="176" t="s">
        <v>363</v>
      </c>
      <c r="E406" s="179" t="str">
        <f>CONCATENATE(SUM('Раздел 3'!H16:H16),"=",0)</f>
        <v>0=0</v>
      </c>
    </row>
    <row r="407" spans="1:5" s="175" customFormat="1" ht="15.75">
      <c r="A407" s="178">
        <f>IF((SUM('Раздел 3'!I13:I13)=0),"","Неверно!")</f>
      </c>
      <c r="B407" s="177" t="s">
        <v>1035</v>
      </c>
      <c r="C407" s="176" t="s">
        <v>1180</v>
      </c>
      <c r="D407" s="176" t="s">
        <v>363</v>
      </c>
      <c r="E407" s="179" t="str">
        <f>CONCATENATE(SUM('Раздел 3'!I13:I13),"=",0)</f>
        <v>0=0</v>
      </c>
    </row>
    <row r="408" spans="1:5" s="175" customFormat="1" ht="15.75">
      <c r="A408" s="178">
        <f>IF((SUM('Раздел 3'!I14:I14)=0),"","Неверно!")</f>
      </c>
      <c r="B408" s="177" t="s">
        <v>1035</v>
      </c>
      <c r="C408" s="176" t="s">
        <v>1181</v>
      </c>
      <c r="D408" s="176" t="s">
        <v>363</v>
      </c>
      <c r="E408" s="179" t="str">
        <f>CONCATENATE(SUM('Раздел 3'!I14:I14),"=",0)</f>
        <v>0=0</v>
      </c>
    </row>
    <row r="409" spans="1:5" s="175" customFormat="1" ht="15.75">
      <c r="A409" s="178">
        <f>IF((SUM('Раздел 3'!I15:I15)=0),"","Неверно!")</f>
      </c>
      <c r="B409" s="177" t="s">
        <v>1035</v>
      </c>
      <c r="C409" s="176" t="s">
        <v>1182</v>
      </c>
      <c r="D409" s="176" t="s">
        <v>363</v>
      </c>
      <c r="E409" s="179" t="str">
        <f>CONCATENATE(SUM('Раздел 3'!I15:I15),"=",0)</f>
        <v>0=0</v>
      </c>
    </row>
    <row r="410" spans="1:5" s="175" customFormat="1" ht="15.75">
      <c r="A410" s="178">
        <f>IF((SUM('Раздел 3'!I16:I16)=0),"","Неверно!")</f>
      </c>
      <c r="B410" s="177" t="s">
        <v>1035</v>
      </c>
      <c r="C410" s="176" t="s">
        <v>1183</v>
      </c>
      <c r="D410" s="176" t="s">
        <v>363</v>
      </c>
      <c r="E410" s="179" t="str">
        <f>CONCATENATE(SUM('Раздел 3'!I16:I16),"=",0)</f>
        <v>0=0</v>
      </c>
    </row>
    <row r="411" spans="1:5" s="175" customFormat="1" ht="15.75">
      <c r="A411" s="178">
        <f>IF((SUM('Раздел 3'!J13:J13)=0),"","Неверно!")</f>
      </c>
      <c r="B411" s="177" t="s">
        <v>1035</v>
      </c>
      <c r="C411" s="176" t="s">
        <v>1184</v>
      </c>
      <c r="D411" s="176" t="s">
        <v>363</v>
      </c>
      <c r="E411" s="179" t="str">
        <f>CONCATENATE(SUM('Раздел 3'!J13:J13),"=",0)</f>
        <v>0=0</v>
      </c>
    </row>
    <row r="412" spans="1:5" s="175" customFormat="1" ht="15.75">
      <c r="A412" s="178">
        <f>IF((SUM('Раздел 3'!J14:J14)=0),"","Неверно!")</f>
      </c>
      <c r="B412" s="177" t="s">
        <v>1035</v>
      </c>
      <c r="C412" s="176" t="s">
        <v>1185</v>
      </c>
      <c r="D412" s="176" t="s">
        <v>363</v>
      </c>
      <c r="E412" s="179" t="str">
        <f>CONCATENATE(SUM('Раздел 3'!J14:J14),"=",0)</f>
        <v>0=0</v>
      </c>
    </row>
    <row r="413" spans="1:5" s="175" customFormat="1" ht="15.75">
      <c r="A413" s="178">
        <f>IF((SUM('Раздел 3'!J15:J15)=0),"","Неверно!")</f>
      </c>
      <c r="B413" s="177" t="s">
        <v>1035</v>
      </c>
      <c r="C413" s="176" t="s">
        <v>1186</v>
      </c>
      <c r="D413" s="176" t="s">
        <v>363</v>
      </c>
      <c r="E413" s="179" t="str">
        <f>CONCATENATE(SUM('Раздел 3'!J15:J15),"=",0)</f>
        <v>0=0</v>
      </c>
    </row>
    <row r="414" spans="1:5" s="175" customFormat="1" ht="15.75">
      <c r="A414" s="178">
        <f>IF((SUM('Раздел 3'!J16:J16)=0),"","Неверно!")</f>
      </c>
      <c r="B414" s="177" t="s">
        <v>1035</v>
      </c>
      <c r="C414" s="176" t="s">
        <v>1187</v>
      </c>
      <c r="D414" s="176" t="s">
        <v>363</v>
      </c>
      <c r="E414" s="179" t="str">
        <f>CONCATENATE(SUM('Раздел 3'!J16:J16),"=",0)</f>
        <v>0=0</v>
      </c>
    </row>
    <row r="415" spans="1:5" s="175" customFormat="1" ht="15.75">
      <c r="A415" s="178">
        <f>IF((SUM('Раздел 3'!K13:K13)=0),"","Неверно!")</f>
      </c>
      <c r="B415" s="177" t="s">
        <v>1035</v>
      </c>
      <c r="C415" s="176" t="s">
        <v>1188</v>
      </c>
      <c r="D415" s="176" t="s">
        <v>363</v>
      </c>
      <c r="E415" s="179" t="str">
        <f>CONCATENATE(SUM('Раздел 3'!K13:K13),"=",0)</f>
        <v>0=0</v>
      </c>
    </row>
    <row r="416" spans="1:5" s="175" customFormat="1" ht="15.75">
      <c r="A416" s="178">
        <f>IF((SUM('Раздел 3'!K14:K14)=0),"","Неверно!")</f>
      </c>
      <c r="B416" s="177" t="s">
        <v>1035</v>
      </c>
      <c r="C416" s="176" t="s">
        <v>1189</v>
      </c>
      <c r="D416" s="176" t="s">
        <v>363</v>
      </c>
      <c r="E416" s="179" t="str">
        <f>CONCATENATE(SUM('Раздел 3'!K14:K14),"=",0)</f>
        <v>0=0</v>
      </c>
    </row>
    <row r="417" spans="1:5" s="175" customFormat="1" ht="15.75">
      <c r="A417" s="178">
        <f>IF((SUM('Раздел 3'!K15:K15)=0),"","Неверно!")</f>
      </c>
      <c r="B417" s="177" t="s">
        <v>1035</v>
      </c>
      <c r="C417" s="176" t="s">
        <v>1190</v>
      </c>
      <c r="D417" s="176" t="s">
        <v>363</v>
      </c>
      <c r="E417" s="179" t="str">
        <f>CONCATENATE(SUM('Раздел 3'!K15:K15),"=",0)</f>
        <v>0=0</v>
      </c>
    </row>
    <row r="418" spans="1:5" s="175" customFormat="1" ht="15.75">
      <c r="A418" s="178">
        <f>IF((SUM('Раздел 3'!K16:K16)=0),"","Неверно!")</f>
      </c>
      <c r="B418" s="177" t="s">
        <v>1035</v>
      </c>
      <c r="C418" s="176" t="s">
        <v>1191</v>
      </c>
      <c r="D418" s="176" t="s">
        <v>363</v>
      </c>
      <c r="E418" s="179" t="str">
        <f>CONCATENATE(SUM('Раздел 3'!K16:K16),"=",0)</f>
        <v>0=0</v>
      </c>
    </row>
    <row r="419" spans="1:5" s="175" customFormat="1" ht="15.75">
      <c r="A419" s="178">
        <f>IF((SUM('Раздел 3'!L13:L13)=0),"","Неверно!")</f>
      </c>
      <c r="B419" s="177" t="s">
        <v>1035</v>
      </c>
      <c r="C419" s="176" t="s">
        <v>1192</v>
      </c>
      <c r="D419" s="176" t="s">
        <v>363</v>
      </c>
      <c r="E419" s="179" t="str">
        <f>CONCATENATE(SUM('Раздел 3'!L13:L13),"=",0)</f>
        <v>0=0</v>
      </c>
    </row>
    <row r="420" spans="1:5" s="175" customFormat="1" ht="15.75">
      <c r="A420" s="178">
        <f>IF((SUM('Раздел 3'!L14:L14)=0),"","Неверно!")</f>
      </c>
      <c r="B420" s="177" t="s">
        <v>1035</v>
      </c>
      <c r="C420" s="176" t="s">
        <v>1193</v>
      </c>
      <c r="D420" s="176" t="s">
        <v>363</v>
      </c>
      <c r="E420" s="179" t="str">
        <f>CONCATENATE(SUM('Раздел 3'!L14:L14),"=",0)</f>
        <v>0=0</v>
      </c>
    </row>
    <row r="421" spans="1:5" s="175" customFormat="1" ht="15.75">
      <c r="A421" s="178">
        <f>IF((SUM('Раздел 3'!L15:L15)=0),"","Неверно!")</f>
      </c>
      <c r="B421" s="177" t="s">
        <v>1035</v>
      </c>
      <c r="C421" s="176" t="s">
        <v>1194</v>
      </c>
      <c r="D421" s="176" t="s">
        <v>363</v>
      </c>
      <c r="E421" s="179" t="str">
        <f>CONCATENATE(SUM('Раздел 3'!L15:L15),"=",0)</f>
        <v>0=0</v>
      </c>
    </row>
    <row r="422" spans="1:5" s="175" customFormat="1" ht="15.75">
      <c r="A422" s="178">
        <f>IF((SUM('Раздел 3'!L16:L16)=0),"","Неверно!")</f>
      </c>
      <c r="B422" s="177" t="s">
        <v>1035</v>
      </c>
      <c r="C422" s="176" t="s">
        <v>1195</v>
      </c>
      <c r="D422" s="176" t="s">
        <v>363</v>
      </c>
      <c r="E422" s="179" t="str">
        <f>CONCATENATE(SUM('Раздел 3'!L16:L16),"=",0)</f>
        <v>0=0</v>
      </c>
    </row>
    <row r="423" spans="1:5" s="175" customFormat="1" ht="15.75">
      <c r="A423" s="178">
        <f>IF((SUM('Разделы 1, 2'!R18:R18)&lt;=SUM('Разделы 1, 2'!M18:M18)),"","Неверно!")</f>
      </c>
      <c r="B423" s="177" t="s">
        <v>1196</v>
      </c>
      <c r="C423" s="176" t="s">
        <v>1197</v>
      </c>
      <c r="D423" s="176" t="s">
        <v>362</v>
      </c>
      <c r="E423" s="179" t="str">
        <f>CONCATENATE(SUM('Разделы 1, 2'!R18:R18),"&lt;=",SUM('Разделы 1, 2'!M18:M18))</f>
        <v>0&lt;=0</v>
      </c>
    </row>
    <row r="424" spans="1:5" s="175" customFormat="1" ht="15.75">
      <c r="A424" s="178">
        <f>IF((SUM('Разделы 1, 2'!R19:R19)&lt;=SUM('Разделы 1, 2'!M19:M19)),"","Неверно!")</f>
      </c>
      <c r="B424" s="177" t="s">
        <v>1196</v>
      </c>
      <c r="C424" s="176" t="s">
        <v>1198</v>
      </c>
      <c r="D424" s="176" t="s">
        <v>362</v>
      </c>
      <c r="E424" s="179" t="str">
        <f>CONCATENATE(SUM('Разделы 1, 2'!R19:R19),"&lt;=",SUM('Разделы 1, 2'!M19:M19))</f>
        <v>0&lt;=0</v>
      </c>
    </row>
    <row r="425" spans="1:5" s="175" customFormat="1" ht="15.75">
      <c r="A425" s="178">
        <f>IF((SUM('Разделы 1, 2'!R20:R20)&lt;=SUM('Разделы 1, 2'!M20:M20)),"","Неверно!")</f>
      </c>
      <c r="B425" s="177" t="s">
        <v>1196</v>
      </c>
      <c r="C425" s="176" t="s">
        <v>1199</v>
      </c>
      <c r="D425" s="176" t="s">
        <v>362</v>
      </c>
      <c r="E425" s="179" t="str">
        <f>CONCATENATE(SUM('Разделы 1, 2'!R20:R20),"&lt;=",SUM('Разделы 1, 2'!M20:M20))</f>
        <v>0&lt;=0</v>
      </c>
    </row>
    <row r="426" spans="1:5" s="175" customFormat="1" ht="15.75">
      <c r="A426" s="178">
        <f>IF((SUM('Разделы 1, 2'!R21:R21)&lt;=SUM('Разделы 1, 2'!M21:M21)),"","Неверно!")</f>
      </c>
      <c r="B426" s="177" t="s">
        <v>1196</v>
      </c>
      <c r="C426" s="176" t="s">
        <v>1200</v>
      </c>
      <c r="D426" s="176" t="s">
        <v>362</v>
      </c>
      <c r="E426" s="179" t="str">
        <f>CONCATENATE(SUM('Разделы 1, 2'!R21:R21),"&lt;=",SUM('Разделы 1, 2'!M21:M21))</f>
        <v>0&lt;=0</v>
      </c>
    </row>
    <row r="427" spans="1:5" s="175" customFormat="1" ht="15.75">
      <c r="A427" s="178">
        <f>IF((SUM('Разделы 1, 2'!R22:R22)&lt;=SUM('Разделы 1, 2'!M22:M22)),"","Неверно!")</f>
      </c>
      <c r="B427" s="177" t="s">
        <v>1196</v>
      </c>
      <c r="C427" s="176" t="s">
        <v>1201</v>
      </c>
      <c r="D427" s="176" t="s">
        <v>362</v>
      </c>
      <c r="E427" s="179" t="str">
        <f>CONCATENATE(SUM('Разделы 1, 2'!R22:R22),"&lt;=",SUM('Разделы 1, 2'!M22:M22))</f>
        <v>0&lt;=0</v>
      </c>
    </row>
    <row r="428" spans="1:5" s="175" customFormat="1" ht="15.75">
      <c r="A428" s="178">
        <f>IF((SUM('Разделы 1, 2'!R23:R23)&lt;=SUM('Разделы 1, 2'!M23:M23)),"","Неверно!")</f>
      </c>
      <c r="B428" s="177" t="s">
        <v>1196</v>
      </c>
      <c r="C428" s="176" t="s">
        <v>1202</v>
      </c>
      <c r="D428" s="176" t="s">
        <v>362</v>
      </c>
      <c r="E428" s="179" t="str">
        <f>CONCATENATE(SUM('Разделы 1, 2'!R23:R23),"&lt;=",SUM('Разделы 1, 2'!M23:M23))</f>
        <v>0&lt;=0</v>
      </c>
    </row>
    <row r="429" spans="1:5" s="175" customFormat="1" ht="15.75">
      <c r="A429" s="178">
        <f>IF((SUM('Разделы 1, 2'!R24:R24)&lt;=SUM('Разделы 1, 2'!M24:M24)),"","Неверно!")</f>
      </c>
      <c r="B429" s="177" t="s">
        <v>1196</v>
      </c>
      <c r="C429" s="176" t="s">
        <v>1203</v>
      </c>
      <c r="D429" s="176" t="s">
        <v>362</v>
      </c>
      <c r="E429" s="179" t="str">
        <f>CONCATENATE(SUM('Разделы 1, 2'!R24:R24),"&lt;=",SUM('Разделы 1, 2'!M24:M24))</f>
        <v>0&lt;=0</v>
      </c>
    </row>
    <row r="430" spans="1:5" s="175" customFormat="1" ht="15.75">
      <c r="A430" s="178">
        <f>IF((SUM('Разделы 1, 2'!Q18:Q18)&lt;=SUM('Разделы 1, 2'!M18:M18)),"","Неверно!")</f>
      </c>
      <c r="B430" s="177" t="s">
        <v>1204</v>
      </c>
      <c r="C430" s="176" t="s">
        <v>1205</v>
      </c>
      <c r="D430" s="176" t="s">
        <v>361</v>
      </c>
      <c r="E430" s="179" t="str">
        <f>CONCATENATE(SUM('Разделы 1, 2'!Q18:Q18),"&lt;=",SUM('Разделы 1, 2'!M18:M18))</f>
        <v>0&lt;=0</v>
      </c>
    </row>
    <row r="431" spans="1:5" s="175" customFormat="1" ht="15.75">
      <c r="A431" s="178">
        <f>IF((SUM('Разделы 1, 2'!Q19:Q19)&lt;=SUM('Разделы 1, 2'!M19:M19)),"","Неверно!")</f>
      </c>
      <c r="B431" s="177" t="s">
        <v>1204</v>
      </c>
      <c r="C431" s="176" t="s">
        <v>1206</v>
      </c>
      <c r="D431" s="176" t="s">
        <v>361</v>
      </c>
      <c r="E431" s="179" t="str">
        <f>CONCATENATE(SUM('Разделы 1, 2'!Q19:Q19),"&lt;=",SUM('Разделы 1, 2'!M19:M19))</f>
        <v>0&lt;=0</v>
      </c>
    </row>
    <row r="432" spans="1:5" s="175" customFormat="1" ht="15.75">
      <c r="A432" s="178">
        <f>IF((SUM('Разделы 1, 2'!Q20:Q20)&lt;=SUM('Разделы 1, 2'!M20:M20)),"","Неверно!")</f>
      </c>
      <c r="B432" s="177" t="s">
        <v>1204</v>
      </c>
      <c r="C432" s="176" t="s">
        <v>1207</v>
      </c>
      <c r="D432" s="176" t="s">
        <v>361</v>
      </c>
      <c r="E432" s="179" t="str">
        <f>CONCATENATE(SUM('Разделы 1, 2'!Q20:Q20),"&lt;=",SUM('Разделы 1, 2'!M20:M20))</f>
        <v>0&lt;=0</v>
      </c>
    </row>
    <row r="433" spans="1:5" s="175" customFormat="1" ht="15.75">
      <c r="A433" s="178">
        <f>IF((SUM('Разделы 1, 2'!Q21:Q21)&lt;=SUM('Разделы 1, 2'!M21:M21)),"","Неверно!")</f>
      </c>
      <c r="B433" s="177" t="s">
        <v>1204</v>
      </c>
      <c r="C433" s="176" t="s">
        <v>1208</v>
      </c>
      <c r="D433" s="176" t="s">
        <v>361</v>
      </c>
      <c r="E433" s="179" t="str">
        <f>CONCATENATE(SUM('Разделы 1, 2'!Q21:Q21),"&lt;=",SUM('Разделы 1, 2'!M21:M21))</f>
        <v>0&lt;=0</v>
      </c>
    </row>
    <row r="434" spans="1:5" s="175" customFormat="1" ht="15.75">
      <c r="A434" s="178">
        <f>IF((SUM('Разделы 1, 2'!Q22:Q22)&lt;=SUM('Разделы 1, 2'!M22:M22)),"","Неверно!")</f>
      </c>
      <c r="B434" s="177" t="s">
        <v>1204</v>
      </c>
      <c r="C434" s="176" t="s">
        <v>1209</v>
      </c>
      <c r="D434" s="176" t="s">
        <v>361</v>
      </c>
      <c r="E434" s="179" t="str">
        <f>CONCATENATE(SUM('Разделы 1, 2'!Q22:Q22),"&lt;=",SUM('Разделы 1, 2'!M22:M22))</f>
        <v>0&lt;=0</v>
      </c>
    </row>
    <row r="435" spans="1:5" s="175" customFormat="1" ht="15.75">
      <c r="A435" s="178">
        <f>IF((SUM('Разделы 1, 2'!Q23:Q23)&lt;=SUM('Разделы 1, 2'!M23:M23)),"","Неверно!")</f>
      </c>
      <c r="B435" s="177" t="s">
        <v>1204</v>
      </c>
      <c r="C435" s="176" t="s">
        <v>1210</v>
      </c>
      <c r="D435" s="176" t="s">
        <v>361</v>
      </c>
      <c r="E435" s="179" t="str">
        <f>CONCATENATE(SUM('Разделы 1, 2'!Q23:Q23),"&lt;=",SUM('Разделы 1, 2'!M23:M23))</f>
        <v>0&lt;=0</v>
      </c>
    </row>
    <row r="436" spans="1:5" s="175" customFormat="1" ht="15.75">
      <c r="A436" s="178">
        <f>IF((SUM('Разделы 1, 2'!Q24:Q24)&lt;=SUM('Разделы 1, 2'!M24:M24)),"","Неверно!")</f>
      </c>
      <c r="B436" s="177" t="s">
        <v>1204</v>
      </c>
      <c r="C436" s="176" t="s">
        <v>1211</v>
      </c>
      <c r="D436" s="176" t="s">
        <v>361</v>
      </c>
      <c r="E436" s="179" t="str">
        <f>CONCATENATE(SUM('Разделы 1, 2'!Q24:Q24),"&lt;=",SUM('Разделы 1, 2'!M24:M24))</f>
        <v>0&lt;=0</v>
      </c>
    </row>
    <row r="437" spans="1:5" s="175" customFormat="1" ht="38.25">
      <c r="A437" s="178">
        <f>IF((SUM('Разделы 1, 2'!C18:D18)=SUM('Разделы 1, 2'!M18:M18)+SUM('Разделы 1, 2'!O18:O18)+SUM('Разделы 1, 2'!P18:P18)+SUM('Разделы 1, 2'!X18:X18)),"","Неверно!")</f>
      </c>
      <c r="B437" s="177" t="s">
        <v>1212</v>
      </c>
      <c r="C437" s="176" t="s">
        <v>1213</v>
      </c>
      <c r="D437" s="176" t="s">
        <v>106</v>
      </c>
      <c r="E437" s="179" t="str">
        <f>CONCATENATE(SUM('Разделы 1, 2'!C18:D18),"=",SUM('Разделы 1, 2'!M18:M18),"+",SUM('Разделы 1, 2'!O18:O18),"+",SUM('Разделы 1, 2'!P18:P18),"+",SUM('Разделы 1, 2'!X18:X18))</f>
        <v>0=0+0+0+0</v>
      </c>
    </row>
    <row r="438" spans="1:5" s="175" customFormat="1" ht="38.25">
      <c r="A438" s="178">
        <f>IF((SUM('Разделы 1, 2'!C19:D19)=SUM('Разделы 1, 2'!M19:M19)+SUM('Разделы 1, 2'!O19:O19)+SUM('Разделы 1, 2'!P19:P19)+SUM('Разделы 1, 2'!X19:X19)),"","Неверно!")</f>
      </c>
      <c r="B438" s="177" t="s">
        <v>1212</v>
      </c>
      <c r="C438" s="176" t="s">
        <v>1214</v>
      </c>
      <c r="D438" s="176" t="s">
        <v>106</v>
      </c>
      <c r="E438" s="179" t="str">
        <f>CONCATENATE(SUM('Разделы 1, 2'!C19:D19),"=",SUM('Разделы 1, 2'!M19:M19),"+",SUM('Разделы 1, 2'!O19:O19),"+",SUM('Разделы 1, 2'!P19:P19),"+",SUM('Разделы 1, 2'!X19:X19))</f>
        <v>0=0+0+0+0</v>
      </c>
    </row>
    <row r="439" spans="1:5" s="175" customFormat="1" ht="38.25">
      <c r="A439" s="178">
        <f>IF((SUM('Разделы 1, 2'!C20:D20)=SUM('Разделы 1, 2'!M20:M20)+SUM('Разделы 1, 2'!O20:O20)+SUM('Разделы 1, 2'!P20:P20)+SUM('Разделы 1, 2'!X20:X20)),"","Неверно!")</f>
      </c>
      <c r="B439" s="177" t="s">
        <v>1212</v>
      </c>
      <c r="C439" s="176" t="s">
        <v>1215</v>
      </c>
      <c r="D439" s="176" t="s">
        <v>106</v>
      </c>
      <c r="E439" s="179" t="str">
        <f>CONCATENATE(SUM('Разделы 1, 2'!C20:D20),"=",SUM('Разделы 1, 2'!M20:M20),"+",SUM('Разделы 1, 2'!O20:O20),"+",SUM('Разделы 1, 2'!P20:P20),"+",SUM('Разделы 1, 2'!X20:X20))</f>
        <v>0=0+0+0+0</v>
      </c>
    </row>
    <row r="440" spans="1:5" s="175" customFormat="1" ht="38.25">
      <c r="A440" s="178">
        <f>IF((SUM('Разделы 1, 2'!C21:D21)=SUM('Разделы 1, 2'!M21:M21)+SUM('Разделы 1, 2'!O21:O21)+SUM('Разделы 1, 2'!P21:P21)+SUM('Разделы 1, 2'!X21:X21)),"","Неверно!")</f>
      </c>
      <c r="B440" s="177" t="s">
        <v>1212</v>
      </c>
      <c r="C440" s="176" t="s">
        <v>1216</v>
      </c>
      <c r="D440" s="176" t="s">
        <v>106</v>
      </c>
      <c r="E440" s="179" t="str">
        <f>CONCATENATE(SUM('Разделы 1, 2'!C21:D21),"=",SUM('Разделы 1, 2'!M21:M21),"+",SUM('Разделы 1, 2'!O21:O21),"+",SUM('Разделы 1, 2'!P21:P21),"+",SUM('Разделы 1, 2'!X21:X21))</f>
        <v>0=0+0+0+0</v>
      </c>
    </row>
    <row r="441" spans="1:5" s="175" customFormat="1" ht="38.25">
      <c r="A441" s="178">
        <f>IF((SUM('Разделы 1, 2'!C22:D22)=SUM('Разделы 1, 2'!M22:M22)+SUM('Разделы 1, 2'!O22:O22)+SUM('Разделы 1, 2'!P22:P22)+SUM('Разделы 1, 2'!X22:X22)),"","Неверно!")</f>
      </c>
      <c r="B441" s="177" t="s">
        <v>1212</v>
      </c>
      <c r="C441" s="176" t="s">
        <v>1217</v>
      </c>
      <c r="D441" s="176" t="s">
        <v>106</v>
      </c>
      <c r="E441" s="179" t="str">
        <f>CONCATENATE(SUM('Разделы 1, 2'!C22:D22),"=",SUM('Разделы 1, 2'!M22:M22),"+",SUM('Разделы 1, 2'!O22:O22),"+",SUM('Разделы 1, 2'!P22:P22),"+",SUM('Разделы 1, 2'!X22:X22))</f>
        <v>0=0+0+0+0</v>
      </c>
    </row>
    <row r="442" spans="1:5" s="175" customFormat="1" ht="38.25">
      <c r="A442" s="178">
        <f>IF((SUM('Разделы 1, 2'!C23:D23)=SUM('Разделы 1, 2'!M23:M23)+SUM('Разделы 1, 2'!O23:O23)+SUM('Разделы 1, 2'!P23:P23)+SUM('Разделы 1, 2'!X23:X23)),"","Неверно!")</f>
      </c>
      <c r="B442" s="177" t="s">
        <v>1212</v>
      </c>
      <c r="C442" s="176" t="s">
        <v>1218</v>
      </c>
      <c r="D442" s="176" t="s">
        <v>106</v>
      </c>
      <c r="E442" s="179" t="str">
        <f>CONCATENATE(SUM('Разделы 1, 2'!C23:D23),"=",SUM('Разделы 1, 2'!M23:M23),"+",SUM('Разделы 1, 2'!O23:O23),"+",SUM('Разделы 1, 2'!P23:P23),"+",SUM('Разделы 1, 2'!X23:X23))</f>
        <v>0=0+0+0+0</v>
      </c>
    </row>
    <row r="443" spans="1:5" s="175" customFormat="1" ht="38.25">
      <c r="A443" s="178">
        <f>IF((SUM('Разделы 1, 2'!C24:D24)=SUM('Разделы 1, 2'!M24:M24)+SUM('Разделы 1, 2'!O24:O24)+SUM('Разделы 1, 2'!P24:P24)+SUM('Разделы 1, 2'!X24:X24)),"","Неверно!")</f>
      </c>
      <c r="B443" s="177" t="s">
        <v>1212</v>
      </c>
      <c r="C443" s="176" t="s">
        <v>1219</v>
      </c>
      <c r="D443" s="176" t="s">
        <v>106</v>
      </c>
      <c r="E443" s="179" t="str">
        <f>CONCATENATE(SUM('Разделы 1, 2'!C24:D24),"=",SUM('Разделы 1, 2'!M24:M24),"+",SUM('Разделы 1, 2'!O24:O24),"+",SUM('Разделы 1, 2'!P24:P24),"+",SUM('Разделы 1, 2'!X24:X24))</f>
        <v>0=0+0+0+0</v>
      </c>
    </row>
    <row r="444" spans="1:5" s="175" customFormat="1" ht="15.75">
      <c r="A444" s="178">
        <f>IF((SUM('Разделы 1, 2'!I10:I10)&lt;=SUM('Разделы 1, 2'!H10:H10)),"","Неверно!")</f>
      </c>
      <c r="B444" s="177" t="s">
        <v>1220</v>
      </c>
      <c r="C444" s="176" t="s">
        <v>1221</v>
      </c>
      <c r="D444" s="176" t="s">
        <v>360</v>
      </c>
      <c r="E444" s="179" t="str">
        <f>CONCATENATE(SUM('Разделы 1, 2'!I10:I10),"&lt;=",SUM('Разделы 1, 2'!H10:H10))</f>
        <v>0&lt;=0</v>
      </c>
    </row>
    <row r="445" spans="1:5" s="175" customFormat="1" ht="15.75">
      <c r="A445" s="178">
        <f>IF((SUM('Разделы 1, 2'!S18:S18)&lt;=SUM('Разделы 1, 2'!M18:M18)),"","Неверно!")</f>
      </c>
      <c r="B445" s="177" t="s">
        <v>1222</v>
      </c>
      <c r="C445" s="176" t="s">
        <v>1223</v>
      </c>
      <c r="D445" s="176" t="s">
        <v>359</v>
      </c>
      <c r="E445" s="179" t="str">
        <f>CONCATENATE(SUM('Разделы 1, 2'!S18:S18),"&lt;=",SUM('Разделы 1, 2'!M18:M18))</f>
        <v>0&lt;=0</v>
      </c>
    </row>
    <row r="446" spans="1:5" s="175" customFormat="1" ht="15.75">
      <c r="A446" s="178">
        <f>IF((SUM('Разделы 1, 2'!S19:S19)&lt;=SUM('Разделы 1, 2'!M19:M19)),"","Неверно!")</f>
      </c>
      <c r="B446" s="177" t="s">
        <v>1222</v>
      </c>
      <c r="C446" s="176" t="s">
        <v>1224</v>
      </c>
      <c r="D446" s="176" t="s">
        <v>359</v>
      </c>
      <c r="E446" s="179" t="str">
        <f>CONCATENATE(SUM('Разделы 1, 2'!S19:S19),"&lt;=",SUM('Разделы 1, 2'!M19:M19))</f>
        <v>0&lt;=0</v>
      </c>
    </row>
    <row r="447" spans="1:5" s="175" customFormat="1" ht="15.75">
      <c r="A447" s="178">
        <f>IF((SUM('Разделы 1, 2'!S20:S20)&lt;=SUM('Разделы 1, 2'!M20:M20)),"","Неверно!")</f>
      </c>
      <c r="B447" s="177" t="s">
        <v>1222</v>
      </c>
      <c r="C447" s="176" t="s">
        <v>1225</v>
      </c>
      <c r="D447" s="176" t="s">
        <v>359</v>
      </c>
      <c r="E447" s="179" t="str">
        <f>CONCATENATE(SUM('Разделы 1, 2'!S20:S20),"&lt;=",SUM('Разделы 1, 2'!M20:M20))</f>
        <v>0&lt;=0</v>
      </c>
    </row>
    <row r="448" spans="1:5" s="175" customFormat="1" ht="15.75">
      <c r="A448" s="178">
        <f>IF((SUM('Разделы 1, 2'!S21:S21)&lt;=SUM('Разделы 1, 2'!M21:M21)),"","Неверно!")</f>
      </c>
      <c r="B448" s="177" t="s">
        <v>1222</v>
      </c>
      <c r="C448" s="176" t="s">
        <v>1226</v>
      </c>
      <c r="D448" s="176" t="s">
        <v>359</v>
      </c>
      <c r="E448" s="179" t="str">
        <f>CONCATENATE(SUM('Разделы 1, 2'!S21:S21),"&lt;=",SUM('Разделы 1, 2'!M21:M21))</f>
        <v>0&lt;=0</v>
      </c>
    </row>
    <row r="449" spans="1:5" s="175" customFormat="1" ht="15.75">
      <c r="A449" s="178">
        <f>IF((SUM('Разделы 1, 2'!S22:S22)&lt;=SUM('Разделы 1, 2'!M22:M22)),"","Неверно!")</f>
      </c>
      <c r="B449" s="177" t="s">
        <v>1222</v>
      </c>
      <c r="C449" s="176" t="s">
        <v>1227</v>
      </c>
      <c r="D449" s="176" t="s">
        <v>359</v>
      </c>
      <c r="E449" s="179" t="str">
        <f>CONCATENATE(SUM('Разделы 1, 2'!S22:S22),"&lt;=",SUM('Разделы 1, 2'!M22:M22))</f>
        <v>0&lt;=0</v>
      </c>
    </row>
    <row r="450" spans="1:5" s="175" customFormat="1" ht="15.75">
      <c r="A450" s="178">
        <f>IF((SUM('Разделы 1, 2'!S23:S23)&lt;=SUM('Разделы 1, 2'!M23:M23)),"","Неверно!")</f>
      </c>
      <c r="B450" s="177" t="s">
        <v>1222</v>
      </c>
      <c r="C450" s="176" t="s">
        <v>1228</v>
      </c>
      <c r="D450" s="176" t="s">
        <v>359</v>
      </c>
      <c r="E450" s="179" t="str">
        <f>CONCATENATE(SUM('Разделы 1, 2'!S23:S23),"&lt;=",SUM('Разделы 1, 2'!M23:M23))</f>
        <v>0&lt;=0</v>
      </c>
    </row>
    <row r="451" spans="1:5" s="175" customFormat="1" ht="15.75">
      <c r="A451" s="178">
        <f>IF((SUM('Разделы 1, 2'!S24:S24)&lt;=SUM('Разделы 1, 2'!M24:M24)),"","Неверно!")</f>
      </c>
      <c r="B451" s="177" t="s">
        <v>1222</v>
      </c>
      <c r="C451" s="176" t="s">
        <v>1229</v>
      </c>
      <c r="D451" s="176" t="s">
        <v>359</v>
      </c>
      <c r="E451" s="179" t="str">
        <f>CONCATENATE(SUM('Разделы 1, 2'!S24:S24),"&lt;=",SUM('Разделы 1, 2'!M24:M24))</f>
        <v>0&lt;=0</v>
      </c>
    </row>
    <row r="452" spans="1:5" s="175" customFormat="1" ht="15.75">
      <c r="A452" s="178">
        <f>IF((SUM('Разделы 5, 6, 7, 8'!Y18:Y18)&gt;0),"","Неверно!")</f>
      </c>
      <c r="B452" s="177" t="s">
        <v>1230</v>
      </c>
      <c r="C452" s="176" t="s">
        <v>1231</v>
      </c>
      <c r="D452" s="176" t="s">
        <v>1232</v>
      </c>
      <c r="E452" s="179" t="str">
        <f>CONCATENATE(SUM('Разделы 5, 6, 7, 8'!Y18:Y18),"&gt;",0)</f>
        <v>6&gt;0</v>
      </c>
    </row>
    <row r="453" spans="1:5" s="175" customFormat="1" ht="15.75">
      <c r="A453" s="178">
        <f>IF((SUM('Разделы 5, 6, 7, 8'!Y19:Y19)&gt;0),"","Неверно!")</f>
      </c>
      <c r="B453" s="177" t="s">
        <v>1230</v>
      </c>
      <c r="C453" s="176" t="s">
        <v>1233</v>
      </c>
      <c r="D453" s="176" t="s">
        <v>1232</v>
      </c>
      <c r="E453" s="179" t="str">
        <f>CONCATENATE(SUM('Разделы 5, 6, 7, 8'!Y19:Y19),"&gt;",0)</f>
        <v>6&gt;0</v>
      </c>
    </row>
    <row r="454" spans="1:5" s="175" customFormat="1" ht="15.75">
      <c r="A454" s="178">
        <f>IF((SUM('Раздел 3'!Q9:Q9)=SUM('Раздел 3'!K9:P9)),"","Неверно!")</f>
      </c>
      <c r="B454" s="177" t="s">
        <v>1234</v>
      </c>
      <c r="C454" s="176" t="s">
        <v>1235</v>
      </c>
      <c r="D454" s="176" t="s">
        <v>128</v>
      </c>
      <c r="E454" s="179" t="str">
        <f>CONCATENATE(SUM('Раздел 3'!Q9:Q9),"=",SUM('Раздел 3'!K9:P9))</f>
        <v>0=0</v>
      </c>
    </row>
    <row r="455" spans="1:5" s="175" customFormat="1" ht="15.75">
      <c r="A455" s="178">
        <f>IF((SUM('Раздел 3'!Q18:Q18)=SUM('Раздел 3'!K18:P18)),"","Неверно!")</f>
      </c>
      <c r="B455" s="177" t="s">
        <v>1234</v>
      </c>
      <c r="C455" s="176" t="s">
        <v>1236</v>
      </c>
      <c r="D455" s="176" t="s">
        <v>128</v>
      </c>
      <c r="E455" s="179" t="str">
        <f>CONCATENATE(SUM('Раздел 3'!Q18:Q18),"=",SUM('Раздел 3'!K18:P18))</f>
        <v>0=0</v>
      </c>
    </row>
    <row r="456" spans="1:5" s="175" customFormat="1" ht="15.75">
      <c r="A456" s="178">
        <f>IF((SUM('Раздел 3'!Q10:Q10)=SUM('Раздел 3'!K10:P10)),"","Неверно!")</f>
      </c>
      <c r="B456" s="177" t="s">
        <v>1234</v>
      </c>
      <c r="C456" s="176" t="s">
        <v>1237</v>
      </c>
      <c r="D456" s="176" t="s">
        <v>128</v>
      </c>
      <c r="E456" s="179" t="str">
        <f>CONCATENATE(SUM('Раздел 3'!Q10:Q10),"=",SUM('Раздел 3'!K10:P10))</f>
        <v>0=0</v>
      </c>
    </row>
    <row r="457" spans="1:5" s="175" customFormat="1" ht="15.75">
      <c r="A457" s="178">
        <f>IF((SUM('Раздел 3'!Q11:Q11)=SUM('Раздел 3'!K11:P11)),"","Неверно!")</f>
      </c>
      <c r="B457" s="177" t="s">
        <v>1234</v>
      </c>
      <c r="C457" s="176" t="s">
        <v>1238</v>
      </c>
      <c r="D457" s="176" t="s">
        <v>128</v>
      </c>
      <c r="E457" s="179" t="str">
        <f>CONCATENATE(SUM('Раздел 3'!Q11:Q11),"=",SUM('Раздел 3'!K11:P11))</f>
        <v>0=0</v>
      </c>
    </row>
    <row r="458" spans="1:5" s="175" customFormat="1" ht="15.75">
      <c r="A458" s="178">
        <f>IF((SUM('Раздел 3'!Q12:Q12)=SUM('Раздел 3'!K12:P12)),"","Неверно!")</f>
      </c>
      <c r="B458" s="177" t="s">
        <v>1234</v>
      </c>
      <c r="C458" s="176" t="s">
        <v>1239</v>
      </c>
      <c r="D458" s="176" t="s">
        <v>128</v>
      </c>
      <c r="E458" s="179" t="str">
        <f>CONCATENATE(SUM('Раздел 3'!Q12:Q12),"=",SUM('Раздел 3'!K12:P12))</f>
        <v>0=0</v>
      </c>
    </row>
    <row r="459" spans="1:5" s="175" customFormat="1" ht="15.75">
      <c r="A459" s="178">
        <f>IF((SUM('Раздел 3'!Q13:Q13)=SUM('Раздел 3'!K13:P13)),"","Неверно!")</f>
      </c>
      <c r="B459" s="177" t="s">
        <v>1234</v>
      </c>
      <c r="C459" s="176" t="s">
        <v>1240</v>
      </c>
      <c r="D459" s="176" t="s">
        <v>128</v>
      </c>
      <c r="E459" s="179" t="str">
        <f>CONCATENATE(SUM('Раздел 3'!Q13:Q13),"=",SUM('Раздел 3'!K13:P13))</f>
        <v>0=0</v>
      </c>
    </row>
    <row r="460" spans="1:5" s="175" customFormat="1" ht="15.75">
      <c r="A460" s="178">
        <f>IF((SUM('Раздел 3'!Q14:Q14)=SUM('Раздел 3'!K14:P14)),"","Неверно!")</f>
      </c>
      <c r="B460" s="177" t="s">
        <v>1234</v>
      </c>
      <c r="C460" s="176" t="s">
        <v>1241</v>
      </c>
      <c r="D460" s="176" t="s">
        <v>128</v>
      </c>
      <c r="E460" s="179" t="str">
        <f>CONCATENATE(SUM('Раздел 3'!Q14:Q14),"=",SUM('Раздел 3'!K14:P14))</f>
        <v>0=0</v>
      </c>
    </row>
    <row r="461" spans="1:5" s="175" customFormat="1" ht="15.75">
      <c r="A461" s="178">
        <f>IF((SUM('Раздел 3'!Q15:Q15)=SUM('Раздел 3'!K15:P15)),"","Неверно!")</f>
      </c>
      <c r="B461" s="177" t="s">
        <v>1234</v>
      </c>
      <c r="C461" s="176" t="s">
        <v>1242</v>
      </c>
      <c r="D461" s="176" t="s">
        <v>128</v>
      </c>
      <c r="E461" s="179" t="str">
        <f>CONCATENATE(SUM('Раздел 3'!Q15:Q15),"=",SUM('Раздел 3'!K15:P15))</f>
        <v>0=0</v>
      </c>
    </row>
    <row r="462" spans="1:5" s="175" customFormat="1" ht="15.75">
      <c r="A462" s="178">
        <f>IF((SUM('Раздел 3'!Q16:Q16)=SUM('Раздел 3'!K16:P16)),"","Неверно!")</f>
      </c>
      <c r="B462" s="177" t="s">
        <v>1234</v>
      </c>
      <c r="C462" s="176" t="s">
        <v>1243</v>
      </c>
      <c r="D462" s="176" t="s">
        <v>128</v>
      </c>
      <c r="E462" s="179" t="str">
        <f>CONCATENATE(SUM('Раздел 3'!Q16:Q16),"=",SUM('Раздел 3'!K16:P16))</f>
        <v>0=0</v>
      </c>
    </row>
    <row r="463" spans="1:5" s="175" customFormat="1" ht="15.75">
      <c r="A463" s="178">
        <f>IF((SUM('Раздел 3'!Q17:Q17)=SUM('Раздел 3'!K17:P17)),"","Неверно!")</f>
      </c>
      <c r="B463" s="177" t="s">
        <v>1234</v>
      </c>
      <c r="C463" s="176" t="s">
        <v>1244</v>
      </c>
      <c r="D463" s="176" t="s">
        <v>128</v>
      </c>
      <c r="E463" s="179" t="str">
        <f>CONCATENATE(SUM('Раздел 3'!Q17:Q17),"=",SUM('Раздел 3'!K17:P17))</f>
        <v>0=0</v>
      </c>
    </row>
    <row r="464" spans="1:5" s="175" customFormat="1" ht="15.75">
      <c r="A464" s="178">
        <f>IF((SUM('Раздел 4'!AC9:AC62)=0),"","Неверно!")</f>
      </c>
      <c r="B464" s="177" t="s">
        <v>1245</v>
      </c>
      <c r="C464" s="176" t="s">
        <v>1246</v>
      </c>
      <c r="D464" s="176" t="s">
        <v>358</v>
      </c>
      <c r="E464" s="179" t="str">
        <f>CONCATENATE(SUM('Раздел 4'!AC9:AC62),"=",0)</f>
        <v>0=0</v>
      </c>
    </row>
    <row r="465" spans="1:5" s="175" customFormat="1" ht="25.5">
      <c r="A465" s="178">
        <f>IF((SUM('Разделы 1, 2'!M18:M18)=SUM('Разделы 1, 2'!E18:E18)+SUM('Разделы 1, 2'!G18:G18)+SUM('Разделы 1, 2'!I18:I18)+SUM('Разделы 1, 2'!K18:K18)),"","Неверно!")</f>
      </c>
      <c r="B465" s="177" t="s">
        <v>1247</v>
      </c>
      <c r="C465" s="176" t="s">
        <v>1248</v>
      </c>
      <c r="D465" s="176" t="s">
        <v>107</v>
      </c>
      <c r="E465" s="179" t="str">
        <f>CONCATENATE(SUM('Разделы 1, 2'!M18:M18),"=",SUM('Разделы 1, 2'!E18:E18),"+",SUM('Разделы 1, 2'!G18:G18),"+",SUM('Разделы 1, 2'!I18:I18),"+",SUM('Разделы 1, 2'!K18:K18))</f>
        <v>0=0+0+0+0</v>
      </c>
    </row>
    <row r="466" spans="1:5" s="175" customFormat="1" ht="25.5">
      <c r="A466" s="178">
        <f>IF((SUM('Разделы 1, 2'!M19:M19)=SUM('Разделы 1, 2'!E19:E19)+SUM('Разделы 1, 2'!G19:G19)+SUM('Разделы 1, 2'!I19:I19)+SUM('Разделы 1, 2'!K19:K19)),"","Неверно!")</f>
      </c>
      <c r="B466" s="177" t="s">
        <v>1247</v>
      </c>
      <c r="C466" s="176" t="s">
        <v>1249</v>
      </c>
      <c r="D466" s="176" t="s">
        <v>107</v>
      </c>
      <c r="E466" s="179" t="str">
        <f>CONCATENATE(SUM('Разделы 1, 2'!M19:M19),"=",SUM('Разделы 1, 2'!E19:E19),"+",SUM('Разделы 1, 2'!G19:G19),"+",SUM('Разделы 1, 2'!I19:I19),"+",SUM('Разделы 1, 2'!K19:K19))</f>
        <v>0=0+0+0+0</v>
      </c>
    </row>
    <row r="467" spans="1:5" s="175" customFormat="1" ht="25.5">
      <c r="A467" s="178">
        <f>IF((SUM('Разделы 1, 2'!M20:M20)=SUM('Разделы 1, 2'!E20:E20)+SUM('Разделы 1, 2'!G20:G20)+SUM('Разделы 1, 2'!I20:I20)+SUM('Разделы 1, 2'!K20:K20)),"","Неверно!")</f>
      </c>
      <c r="B467" s="177" t="s">
        <v>1247</v>
      </c>
      <c r="C467" s="176" t="s">
        <v>1250</v>
      </c>
      <c r="D467" s="176" t="s">
        <v>107</v>
      </c>
      <c r="E467" s="179" t="str">
        <f>CONCATENATE(SUM('Разделы 1, 2'!M20:M20),"=",SUM('Разделы 1, 2'!E20:E20),"+",SUM('Разделы 1, 2'!G20:G20),"+",SUM('Разделы 1, 2'!I20:I20),"+",SUM('Разделы 1, 2'!K20:K20))</f>
        <v>0=0+0+0+0</v>
      </c>
    </row>
    <row r="468" spans="1:5" s="175" customFormat="1" ht="25.5">
      <c r="A468" s="178">
        <f>IF((SUM('Разделы 1, 2'!M21:M21)=SUM('Разделы 1, 2'!E21:E21)+SUM('Разделы 1, 2'!G21:G21)+SUM('Разделы 1, 2'!I21:I21)+SUM('Разделы 1, 2'!K21:K21)),"","Неверно!")</f>
      </c>
      <c r="B468" s="177" t="s">
        <v>1247</v>
      </c>
      <c r="C468" s="176" t="s">
        <v>1251</v>
      </c>
      <c r="D468" s="176" t="s">
        <v>107</v>
      </c>
      <c r="E468" s="179" t="str">
        <f>CONCATENATE(SUM('Разделы 1, 2'!M21:M21),"=",SUM('Разделы 1, 2'!E21:E21),"+",SUM('Разделы 1, 2'!G21:G21),"+",SUM('Разделы 1, 2'!I21:I21),"+",SUM('Разделы 1, 2'!K21:K21))</f>
        <v>0=0+0+0+0</v>
      </c>
    </row>
    <row r="469" spans="1:5" s="175" customFormat="1" ht="25.5">
      <c r="A469" s="178">
        <f>IF((SUM('Разделы 1, 2'!M22:M22)=SUM('Разделы 1, 2'!E22:E22)+SUM('Разделы 1, 2'!G22:G22)+SUM('Разделы 1, 2'!I22:I22)+SUM('Разделы 1, 2'!K22:K22)),"","Неверно!")</f>
      </c>
      <c r="B469" s="177" t="s">
        <v>1247</v>
      </c>
      <c r="C469" s="176" t="s">
        <v>1252</v>
      </c>
      <c r="D469" s="176" t="s">
        <v>107</v>
      </c>
      <c r="E469" s="179" t="str">
        <f>CONCATENATE(SUM('Разделы 1, 2'!M22:M22),"=",SUM('Разделы 1, 2'!E22:E22),"+",SUM('Разделы 1, 2'!G22:G22),"+",SUM('Разделы 1, 2'!I22:I22),"+",SUM('Разделы 1, 2'!K22:K22))</f>
        <v>0=0+0+0+0</v>
      </c>
    </row>
    <row r="470" spans="1:5" s="175" customFormat="1" ht="25.5">
      <c r="A470" s="178">
        <f>IF((SUM('Разделы 1, 2'!M23:M23)=SUM('Разделы 1, 2'!E23:E23)+SUM('Разделы 1, 2'!G23:G23)+SUM('Разделы 1, 2'!I23:I23)+SUM('Разделы 1, 2'!K23:K23)),"","Неверно!")</f>
      </c>
      <c r="B470" s="177" t="s">
        <v>1247</v>
      </c>
      <c r="C470" s="176" t="s">
        <v>1253</v>
      </c>
      <c r="D470" s="176" t="s">
        <v>107</v>
      </c>
      <c r="E470" s="179" t="str">
        <f>CONCATENATE(SUM('Разделы 1, 2'!M23:M23),"=",SUM('Разделы 1, 2'!E23:E23),"+",SUM('Разделы 1, 2'!G23:G23),"+",SUM('Разделы 1, 2'!I23:I23),"+",SUM('Разделы 1, 2'!K23:K23))</f>
        <v>0=0+0+0+0</v>
      </c>
    </row>
    <row r="471" spans="1:5" s="175" customFormat="1" ht="25.5">
      <c r="A471" s="178">
        <f>IF((SUM('Разделы 1, 2'!M24:M24)=SUM('Разделы 1, 2'!E24:E24)+SUM('Разделы 1, 2'!G24:G24)+SUM('Разделы 1, 2'!I24:I24)+SUM('Разделы 1, 2'!K24:K24)),"","Неверно!")</f>
      </c>
      <c r="B471" s="177" t="s">
        <v>1247</v>
      </c>
      <c r="C471" s="176" t="s">
        <v>1254</v>
      </c>
      <c r="D471" s="176" t="s">
        <v>107</v>
      </c>
      <c r="E471" s="179" t="str">
        <f>CONCATENATE(SUM('Разделы 1, 2'!M24:M24),"=",SUM('Разделы 1, 2'!E24:E24),"+",SUM('Разделы 1, 2'!G24:G24),"+",SUM('Разделы 1, 2'!I24:I24),"+",SUM('Разделы 1, 2'!K24:K24))</f>
        <v>0=0+0+0+0</v>
      </c>
    </row>
    <row r="472" spans="1:5" s="175" customFormat="1" ht="25.5">
      <c r="A472" s="178">
        <f>IF((SUM('Раздел 4'!AE9:AE9)&gt;=SUM('Раздел 3'!AB9:AB9)),"","Неверно!")</f>
      </c>
      <c r="B472" s="177" t="s">
        <v>1277</v>
      </c>
      <c r="C472" s="176" t="s">
        <v>1278</v>
      </c>
      <c r="D472" s="176" t="s">
        <v>387</v>
      </c>
      <c r="E472" s="179" t="str">
        <f>CONCATENATE(SUM('Раздел 4'!AE9:AE9),"&gt;=",SUM('Раздел 3'!AB9:AB9))</f>
        <v>0&gt;=0</v>
      </c>
    </row>
    <row r="473" spans="1:5" s="175" customFormat="1" ht="25.5">
      <c r="A473" s="178">
        <f>IF((SUM('Раздел 4'!AF9:AF9)&gt;=SUM('Раздел 3'!AC9:AC9)),"","Неверно!")</f>
      </c>
      <c r="B473" s="177" t="s">
        <v>1277</v>
      </c>
      <c r="C473" s="176" t="s">
        <v>1279</v>
      </c>
      <c r="D473" s="176" t="s">
        <v>387</v>
      </c>
      <c r="E473" s="179" t="str">
        <f>CONCATENATE(SUM('Раздел 4'!AF9:AF9),"&gt;=",SUM('Раздел 3'!AC9:AC9))</f>
        <v>0&gt;=0</v>
      </c>
    </row>
    <row r="474" spans="1:5" s="175" customFormat="1" ht="25.5">
      <c r="A474" s="178">
        <f>IF((SUM('Раздел 4'!AG9:AG9)&gt;=SUM('Раздел 3'!AD9:AD9)),"","Неверно!")</f>
      </c>
      <c r="B474" s="177" t="s">
        <v>1277</v>
      </c>
      <c r="C474" s="176" t="s">
        <v>1280</v>
      </c>
      <c r="D474" s="176" t="s">
        <v>387</v>
      </c>
      <c r="E474" s="179" t="str">
        <f>CONCATENATE(SUM('Раздел 4'!AG9:AG9),"&gt;=",SUM('Раздел 3'!AD9:AD9))</f>
        <v>0&gt;=0</v>
      </c>
    </row>
    <row r="475" spans="1:5" s="175" customFormat="1" ht="25.5">
      <c r="A475" s="178">
        <f>IF((SUM('Раздел 4'!AH9:AH9)&gt;=SUM('Раздел 3'!AE9:AE9)),"","Неверно!")</f>
      </c>
      <c r="B475" s="177" t="s">
        <v>1277</v>
      </c>
      <c r="C475" s="176" t="s">
        <v>1281</v>
      </c>
      <c r="D475" s="176" t="s">
        <v>387</v>
      </c>
      <c r="E475" s="179" t="str">
        <f>CONCATENATE(SUM('Раздел 4'!AH9:AH9),"&gt;=",SUM('Раздел 3'!AE9:AE9))</f>
        <v>0&gt;=0</v>
      </c>
    </row>
    <row r="476" spans="1:5" s="175" customFormat="1" ht="25.5">
      <c r="A476" s="178">
        <f>IF((SUM('Раздел 4'!AI9:AI9)&gt;=SUM('Раздел 3'!AF9:AF9)),"","Неверно!")</f>
      </c>
      <c r="B476" s="177" t="s">
        <v>1277</v>
      </c>
      <c r="C476" s="176" t="s">
        <v>1282</v>
      </c>
      <c r="D476" s="176" t="s">
        <v>387</v>
      </c>
      <c r="E476" s="179" t="str">
        <f>CONCATENATE(SUM('Раздел 4'!AI9:AI9),"&gt;=",SUM('Раздел 3'!AF9:AF9))</f>
        <v>0&gt;=0</v>
      </c>
    </row>
    <row r="477" spans="1:5" s="175" customFormat="1" ht="25.5">
      <c r="A477" s="178">
        <f>IF((SUM('Раздел 4'!AJ9:AJ9)&gt;=SUM('Раздел 3'!AG9:AG9)),"","Неверно!")</f>
      </c>
      <c r="B477" s="177" t="s">
        <v>1277</v>
      </c>
      <c r="C477" s="176" t="s">
        <v>1283</v>
      </c>
      <c r="D477" s="176" t="s">
        <v>387</v>
      </c>
      <c r="E477" s="179" t="str">
        <f>CONCATENATE(SUM('Раздел 4'!AJ9:AJ9),"&gt;=",SUM('Раздел 3'!AG9:AG9))</f>
        <v>0&gt;=0</v>
      </c>
    </row>
    <row r="478" spans="1:5" s="175" customFormat="1" ht="25.5">
      <c r="A478" s="178">
        <f>IF((SUM('Раздел 4'!AK9:AK9)&gt;=SUM('Раздел 3'!AH9:AH9)),"","Неверно!")</f>
      </c>
      <c r="B478" s="177" t="s">
        <v>1277</v>
      </c>
      <c r="C478" s="176" t="s">
        <v>1284</v>
      </c>
      <c r="D478" s="176" t="s">
        <v>387</v>
      </c>
      <c r="E478" s="179" t="str">
        <f>CONCATENATE(SUM('Раздел 4'!AK9:AK9),"&gt;=",SUM('Раздел 3'!AH9:AH9))</f>
        <v>0&gt;=0</v>
      </c>
    </row>
    <row r="479" spans="1:5" s="175" customFormat="1" ht="15.75">
      <c r="A479" s="178">
        <f>IF((SUM('Раздел 4'!F9:F9)=SUM('Разделы 1, 2'!N18:N18)),"","Неверно!")</f>
      </c>
      <c r="B479" s="177" t="s">
        <v>1285</v>
      </c>
      <c r="C479" s="176" t="s">
        <v>1286</v>
      </c>
      <c r="D479" s="176" t="s">
        <v>357</v>
      </c>
      <c r="E479" s="179" t="str">
        <f>CONCATENATE(SUM('Раздел 4'!F9:F9),"=",SUM('Разделы 1, 2'!N18:N18))</f>
        <v>0=0</v>
      </c>
    </row>
    <row r="480" spans="1:5" s="175" customFormat="1" ht="15.75">
      <c r="A480" s="178">
        <f>IF((SUM('Раздел 4'!AL9:AL9)&gt;=SUM('Раздел 4'!AM9:AS9)),"","Неверно!")</f>
      </c>
      <c r="B480" s="177" t="s">
        <v>1287</v>
      </c>
      <c r="C480" s="176" t="s">
        <v>1288</v>
      </c>
      <c r="D480" s="176" t="s">
        <v>738</v>
      </c>
      <c r="E480" s="179" t="str">
        <f>CONCATENATE(SUM('Раздел 4'!AL9:AL9),"&gt;=",SUM('Раздел 4'!AM9:AS9))</f>
        <v>0&gt;=0</v>
      </c>
    </row>
    <row r="481" spans="1:5" s="175" customFormat="1" ht="15.75">
      <c r="A481" s="178">
        <f>IF((SUM('Раздел 4'!AL18:AL18)&gt;=SUM('Раздел 4'!AM18:AS18)),"","Неверно!")</f>
      </c>
      <c r="B481" s="177" t="s">
        <v>1287</v>
      </c>
      <c r="C481" s="176" t="s">
        <v>1289</v>
      </c>
      <c r="D481" s="176" t="s">
        <v>738</v>
      </c>
      <c r="E481" s="179" t="str">
        <f>CONCATENATE(SUM('Раздел 4'!AL18:AL18),"&gt;=",SUM('Раздел 4'!AM18:AS18))</f>
        <v>0&gt;=0</v>
      </c>
    </row>
    <row r="482" spans="1:5" s="175" customFormat="1" ht="15.75">
      <c r="A482" s="178">
        <f>IF((SUM('Раздел 4'!AL19:AL19)&gt;=SUM('Раздел 4'!AM19:AS19)),"","Неверно!")</f>
      </c>
      <c r="B482" s="177" t="s">
        <v>1287</v>
      </c>
      <c r="C482" s="176" t="s">
        <v>1290</v>
      </c>
      <c r="D482" s="176" t="s">
        <v>738</v>
      </c>
      <c r="E482" s="179" t="str">
        <f>CONCATENATE(SUM('Раздел 4'!AL19:AL19),"&gt;=",SUM('Раздел 4'!AM19:AS19))</f>
        <v>0&gt;=0</v>
      </c>
    </row>
    <row r="483" spans="1:5" s="175" customFormat="1" ht="15.75">
      <c r="A483" s="178">
        <f>IF((SUM('Раздел 4'!AL20:AL20)&gt;=SUM('Раздел 4'!AM20:AS20)),"","Неверно!")</f>
      </c>
      <c r="B483" s="177" t="s">
        <v>1287</v>
      </c>
      <c r="C483" s="176" t="s">
        <v>1291</v>
      </c>
      <c r="D483" s="176" t="s">
        <v>738</v>
      </c>
      <c r="E483" s="179" t="str">
        <f>CONCATENATE(SUM('Раздел 4'!AL20:AL20),"&gt;=",SUM('Раздел 4'!AM20:AS20))</f>
        <v>0&gt;=0</v>
      </c>
    </row>
    <row r="484" spans="1:5" s="175" customFormat="1" ht="15.75">
      <c r="A484" s="178">
        <f>IF((SUM('Раздел 4'!AL21:AL21)&gt;=SUM('Раздел 4'!AM21:AS21)),"","Неверно!")</f>
      </c>
      <c r="B484" s="177" t="s">
        <v>1287</v>
      </c>
      <c r="C484" s="176" t="s">
        <v>1292</v>
      </c>
      <c r="D484" s="176" t="s">
        <v>738</v>
      </c>
      <c r="E484" s="179" t="str">
        <f>CONCATENATE(SUM('Раздел 4'!AL21:AL21),"&gt;=",SUM('Раздел 4'!AM21:AS21))</f>
        <v>0&gt;=0</v>
      </c>
    </row>
    <row r="485" spans="1:5" s="175" customFormat="1" ht="15.75">
      <c r="A485" s="178">
        <f>IF((SUM('Раздел 4'!AL22:AL22)&gt;=SUM('Раздел 4'!AM22:AS22)),"","Неверно!")</f>
      </c>
      <c r="B485" s="177" t="s">
        <v>1287</v>
      </c>
      <c r="C485" s="176" t="s">
        <v>1293</v>
      </c>
      <c r="D485" s="176" t="s">
        <v>738</v>
      </c>
      <c r="E485" s="179" t="str">
        <f>CONCATENATE(SUM('Раздел 4'!AL22:AL22),"&gt;=",SUM('Раздел 4'!AM22:AS22))</f>
        <v>0&gt;=0</v>
      </c>
    </row>
    <row r="486" spans="1:5" s="175" customFormat="1" ht="15.75">
      <c r="A486" s="178">
        <f>IF((SUM('Раздел 4'!AL23:AL23)&gt;=SUM('Раздел 4'!AM23:AS23)),"","Неверно!")</f>
      </c>
      <c r="B486" s="177" t="s">
        <v>1287</v>
      </c>
      <c r="C486" s="176" t="s">
        <v>1294</v>
      </c>
      <c r="D486" s="176" t="s">
        <v>738</v>
      </c>
      <c r="E486" s="179" t="str">
        <f>CONCATENATE(SUM('Раздел 4'!AL23:AL23),"&gt;=",SUM('Раздел 4'!AM23:AS23))</f>
        <v>0&gt;=0</v>
      </c>
    </row>
    <row r="487" spans="1:5" s="175" customFormat="1" ht="15.75">
      <c r="A487" s="178">
        <f>IF((SUM('Раздел 4'!AL24:AL24)&gt;=SUM('Раздел 4'!AM24:AS24)),"","Неверно!")</f>
      </c>
      <c r="B487" s="177" t="s">
        <v>1287</v>
      </c>
      <c r="C487" s="176" t="s">
        <v>1295</v>
      </c>
      <c r="D487" s="176" t="s">
        <v>738</v>
      </c>
      <c r="E487" s="179" t="str">
        <f>CONCATENATE(SUM('Раздел 4'!AL24:AL24),"&gt;=",SUM('Раздел 4'!AM24:AS24))</f>
        <v>0&gt;=0</v>
      </c>
    </row>
    <row r="488" spans="1:5" s="175" customFormat="1" ht="15.75">
      <c r="A488" s="178">
        <f>IF((SUM('Раздел 4'!AL25:AL25)&gt;=SUM('Раздел 4'!AM25:AS25)),"","Неверно!")</f>
      </c>
      <c r="B488" s="177" t="s">
        <v>1287</v>
      </c>
      <c r="C488" s="176" t="s">
        <v>1296</v>
      </c>
      <c r="D488" s="176" t="s">
        <v>738</v>
      </c>
      <c r="E488" s="179" t="str">
        <f>CONCATENATE(SUM('Раздел 4'!AL25:AL25),"&gt;=",SUM('Раздел 4'!AM25:AS25))</f>
        <v>0&gt;=0</v>
      </c>
    </row>
    <row r="489" spans="1:5" s="175" customFormat="1" ht="15.75">
      <c r="A489" s="178">
        <f>IF((SUM('Раздел 4'!AL26:AL26)&gt;=SUM('Раздел 4'!AM26:AS26)),"","Неверно!")</f>
      </c>
      <c r="B489" s="177" t="s">
        <v>1287</v>
      </c>
      <c r="C489" s="176" t="s">
        <v>1297</v>
      </c>
      <c r="D489" s="176" t="s">
        <v>738</v>
      </c>
      <c r="E489" s="179" t="str">
        <f>CONCATENATE(SUM('Раздел 4'!AL26:AL26),"&gt;=",SUM('Раздел 4'!AM26:AS26))</f>
        <v>0&gt;=0</v>
      </c>
    </row>
    <row r="490" spans="1:5" s="175" customFormat="1" ht="15.75">
      <c r="A490" s="178">
        <f>IF((SUM('Раздел 4'!AL27:AL27)&gt;=SUM('Раздел 4'!AM27:AS27)),"","Неверно!")</f>
      </c>
      <c r="B490" s="177" t="s">
        <v>1287</v>
      </c>
      <c r="C490" s="176" t="s">
        <v>1298</v>
      </c>
      <c r="D490" s="176" t="s">
        <v>738</v>
      </c>
      <c r="E490" s="179" t="str">
        <f>CONCATENATE(SUM('Раздел 4'!AL27:AL27),"&gt;=",SUM('Раздел 4'!AM27:AS27))</f>
        <v>0&gt;=0</v>
      </c>
    </row>
    <row r="491" spans="1:5" s="175" customFormat="1" ht="15.75">
      <c r="A491" s="178">
        <f>IF((SUM('Раздел 4'!AL10:AL10)&gt;=SUM('Раздел 4'!AM10:AS10)),"","Неверно!")</f>
      </c>
      <c r="B491" s="177" t="s">
        <v>1287</v>
      </c>
      <c r="C491" s="176" t="s">
        <v>1299</v>
      </c>
      <c r="D491" s="176" t="s">
        <v>738</v>
      </c>
      <c r="E491" s="179" t="str">
        <f>CONCATENATE(SUM('Раздел 4'!AL10:AL10),"&gt;=",SUM('Раздел 4'!AM10:AS10))</f>
        <v>0&gt;=0</v>
      </c>
    </row>
    <row r="492" spans="1:5" s="175" customFormat="1" ht="15.75">
      <c r="A492" s="178">
        <f>IF((SUM('Раздел 4'!AL28:AL28)&gt;=SUM('Раздел 4'!AM28:AS28)),"","Неверно!")</f>
      </c>
      <c r="B492" s="177" t="s">
        <v>1287</v>
      </c>
      <c r="C492" s="176" t="s">
        <v>1300</v>
      </c>
      <c r="D492" s="176" t="s">
        <v>738</v>
      </c>
      <c r="E492" s="179" t="str">
        <f>CONCATENATE(SUM('Раздел 4'!AL28:AL28),"&gt;=",SUM('Раздел 4'!AM28:AS28))</f>
        <v>0&gt;=0</v>
      </c>
    </row>
    <row r="493" spans="1:5" s="175" customFormat="1" ht="15.75">
      <c r="A493" s="178">
        <f>IF((SUM('Раздел 4'!AL29:AL29)&gt;=SUM('Раздел 4'!AM29:AS29)),"","Неверно!")</f>
      </c>
      <c r="B493" s="177" t="s">
        <v>1287</v>
      </c>
      <c r="C493" s="176" t="s">
        <v>1301</v>
      </c>
      <c r="D493" s="176" t="s">
        <v>738</v>
      </c>
      <c r="E493" s="179" t="str">
        <f>CONCATENATE(SUM('Раздел 4'!AL29:AL29),"&gt;=",SUM('Раздел 4'!AM29:AS29))</f>
        <v>0&gt;=0</v>
      </c>
    </row>
    <row r="494" spans="1:5" s="175" customFormat="1" ht="15.75">
      <c r="A494" s="178">
        <f>IF((SUM('Раздел 4'!AL30:AL30)&gt;=SUM('Раздел 4'!AM30:AS30)),"","Неверно!")</f>
      </c>
      <c r="B494" s="177" t="s">
        <v>1287</v>
      </c>
      <c r="C494" s="176" t="s">
        <v>1302</v>
      </c>
      <c r="D494" s="176" t="s">
        <v>738</v>
      </c>
      <c r="E494" s="179" t="str">
        <f>CONCATENATE(SUM('Раздел 4'!AL30:AL30),"&gt;=",SUM('Раздел 4'!AM30:AS30))</f>
        <v>0&gt;=0</v>
      </c>
    </row>
    <row r="495" spans="1:5" s="175" customFormat="1" ht="15.75">
      <c r="A495" s="178">
        <f>IF((SUM('Раздел 4'!AL31:AL31)&gt;=SUM('Раздел 4'!AM31:AS31)),"","Неверно!")</f>
      </c>
      <c r="B495" s="177" t="s">
        <v>1287</v>
      </c>
      <c r="C495" s="176" t="s">
        <v>1303</v>
      </c>
      <c r="D495" s="176" t="s">
        <v>738</v>
      </c>
      <c r="E495" s="179" t="str">
        <f>CONCATENATE(SUM('Раздел 4'!AL31:AL31),"&gt;=",SUM('Раздел 4'!AM31:AS31))</f>
        <v>0&gt;=0</v>
      </c>
    </row>
    <row r="496" spans="1:5" s="175" customFormat="1" ht="15.75">
      <c r="A496" s="178">
        <f>IF((SUM('Раздел 4'!AL32:AL32)&gt;=SUM('Раздел 4'!AM32:AS32)),"","Неверно!")</f>
      </c>
      <c r="B496" s="177" t="s">
        <v>1287</v>
      </c>
      <c r="C496" s="176" t="s">
        <v>1304</v>
      </c>
      <c r="D496" s="176" t="s">
        <v>738</v>
      </c>
      <c r="E496" s="179" t="str">
        <f>CONCATENATE(SUM('Раздел 4'!AL32:AL32),"&gt;=",SUM('Раздел 4'!AM32:AS32))</f>
        <v>0&gt;=0</v>
      </c>
    </row>
    <row r="497" spans="1:5" s="175" customFormat="1" ht="15.75">
      <c r="A497" s="178">
        <f>IF((SUM('Раздел 4'!AL33:AL33)&gt;=SUM('Раздел 4'!AM33:AS33)),"","Неверно!")</f>
      </c>
      <c r="B497" s="177" t="s">
        <v>1287</v>
      </c>
      <c r="C497" s="176" t="s">
        <v>1305</v>
      </c>
      <c r="D497" s="176" t="s">
        <v>738</v>
      </c>
      <c r="E497" s="179" t="str">
        <f>CONCATENATE(SUM('Раздел 4'!AL33:AL33),"&gt;=",SUM('Раздел 4'!AM33:AS33))</f>
        <v>0&gt;=0</v>
      </c>
    </row>
    <row r="498" spans="1:5" s="175" customFormat="1" ht="15.75">
      <c r="A498" s="178">
        <f>IF((SUM('Раздел 4'!AL34:AL34)&gt;=SUM('Раздел 4'!AM34:AS34)),"","Неверно!")</f>
      </c>
      <c r="B498" s="177" t="s">
        <v>1287</v>
      </c>
      <c r="C498" s="176" t="s">
        <v>1306</v>
      </c>
      <c r="D498" s="176" t="s">
        <v>738</v>
      </c>
      <c r="E498" s="179" t="str">
        <f>CONCATENATE(SUM('Раздел 4'!AL34:AL34),"&gt;=",SUM('Раздел 4'!AM34:AS34))</f>
        <v>0&gt;=0</v>
      </c>
    </row>
    <row r="499" spans="1:5" s="175" customFormat="1" ht="15.75">
      <c r="A499" s="178">
        <f>IF((SUM('Раздел 4'!AL35:AL35)&gt;=SUM('Раздел 4'!AM35:AS35)),"","Неверно!")</f>
      </c>
      <c r="B499" s="177" t="s">
        <v>1287</v>
      </c>
      <c r="C499" s="176" t="s">
        <v>1307</v>
      </c>
      <c r="D499" s="176" t="s">
        <v>738</v>
      </c>
      <c r="E499" s="179" t="str">
        <f>CONCATENATE(SUM('Раздел 4'!AL35:AL35),"&gt;=",SUM('Раздел 4'!AM35:AS35))</f>
        <v>0&gt;=0</v>
      </c>
    </row>
    <row r="500" spans="1:5" s="175" customFormat="1" ht="15.75">
      <c r="A500" s="178">
        <f>IF((SUM('Раздел 4'!AL36:AL36)&gt;=SUM('Раздел 4'!AM36:AS36)),"","Неверно!")</f>
      </c>
      <c r="B500" s="177" t="s">
        <v>1287</v>
      </c>
      <c r="C500" s="176" t="s">
        <v>1308</v>
      </c>
      <c r="D500" s="176" t="s">
        <v>738</v>
      </c>
      <c r="E500" s="179" t="str">
        <f>CONCATENATE(SUM('Раздел 4'!AL36:AL36),"&gt;=",SUM('Раздел 4'!AM36:AS36))</f>
        <v>0&gt;=0</v>
      </c>
    </row>
    <row r="501" spans="1:5" s="175" customFormat="1" ht="15.75">
      <c r="A501" s="178">
        <f>IF((SUM('Раздел 4'!AL37:AL37)&gt;=SUM('Раздел 4'!AM37:AS37)),"","Неверно!")</f>
      </c>
      <c r="B501" s="177" t="s">
        <v>1287</v>
      </c>
      <c r="C501" s="176" t="s">
        <v>1309</v>
      </c>
      <c r="D501" s="176" t="s">
        <v>738</v>
      </c>
      <c r="E501" s="179" t="str">
        <f>CONCATENATE(SUM('Раздел 4'!AL37:AL37),"&gt;=",SUM('Раздел 4'!AM37:AS37))</f>
        <v>0&gt;=0</v>
      </c>
    </row>
    <row r="502" spans="1:5" s="175" customFormat="1" ht="15.75">
      <c r="A502" s="178">
        <f>IF((SUM('Раздел 4'!AL11:AL11)&gt;=SUM('Раздел 4'!AM11:AS11)),"","Неверно!")</f>
      </c>
      <c r="B502" s="177" t="s">
        <v>1287</v>
      </c>
      <c r="C502" s="176" t="s">
        <v>1310</v>
      </c>
      <c r="D502" s="176" t="s">
        <v>738</v>
      </c>
      <c r="E502" s="179" t="str">
        <f>CONCATENATE(SUM('Раздел 4'!AL11:AL11),"&gt;=",SUM('Раздел 4'!AM11:AS11))</f>
        <v>0&gt;=0</v>
      </c>
    </row>
    <row r="503" spans="1:5" s="175" customFormat="1" ht="15.75">
      <c r="A503" s="178">
        <f>IF((SUM('Раздел 4'!AL38:AL38)&gt;=SUM('Раздел 4'!AM38:AS38)),"","Неверно!")</f>
      </c>
      <c r="B503" s="177" t="s">
        <v>1287</v>
      </c>
      <c r="C503" s="176" t="s">
        <v>1311</v>
      </c>
      <c r="D503" s="176" t="s">
        <v>738</v>
      </c>
      <c r="E503" s="179" t="str">
        <f>CONCATENATE(SUM('Раздел 4'!AL38:AL38),"&gt;=",SUM('Раздел 4'!AM38:AS38))</f>
        <v>0&gt;=0</v>
      </c>
    </row>
    <row r="504" spans="1:5" s="175" customFormat="1" ht="15.75">
      <c r="A504" s="178">
        <f>IF((SUM('Раздел 4'!AL39:AL39)&gt;=SUM('Раздел 4'!AM39:AS39)),"","Неверно!")</f>
      </c>
      <c r="B504" s="177" t="s">
        <v>1287</v>
      </c>
      <c r="C504" s="176" t="s">
        <v>1312</v>
      </c>
      <c r="D504" s="176" t="s">
        <v>738</v>
      </c>
      <c r="E504" s="179" t="str">
        <f>CONCATENATE(SUM('Раздел 4'!AL39:AL39),"&gt;=",SUM('Раздел 4'!AM39:AS39))</f>
        <v>0&gt;=0</v>
      </c>
    </row>
    <row r="505" spans="1:5" s="175" customFormat="1" ht="15.75">
      <c r="A505" s="178">
        <f>IF((SUM('Раздел 4'!AL40:AL40)&gt;=SUM('Раздел 4'!AM40:AS40)),"","Неверно!")</f>
      </c>
      <c r="B505" s="177" t="s">
        <v>1287</v>
      </c>
      <c r="C505" s="176" t="s">
        <v>1313</v>
      </c>
      <c r="D505" s="176" t="s">
        <v>738</v>
      </c>
      <c r="E505" s="179" t="str">
        <f>CONCATENATE(SUM('Раздел 4'!AL40:AL40),"&gt;=",SUM('Раздел 4'!AM40:AS40))</f>
        <v>0&gt;=0</v>
      </c>
    </row>
    <row r="506" spans="1:5" s="175" customFormat="1" ht="15.75">
      <c r="A506" s="178">
        <f>IF((SUM('Раздел 4'!AL41:AL41)&gt;=SUM('Раздел 4'!AM41:AS41)),"","Неверно!")</f>
      </c>
      <c r="B506" s="177" t="s">
        <v>1287</v>
      </c>
      <c r="C506" s="176" t="s">
        <v>1314</v>
      </c>
      <c r="D506" s="176" t="s">
        <v>738</v>
      </c>
      <c r="E506" s="179" t="str">
        <f>CONCATENATE(SUM('Раздел 4'!AL41:AL41),"&gt;=",SUM('Раздел 4'!AM41:AS41))</f>
        <v>0&gt;=0</v>
      </c>
    </row>
    <row r="507" spans="1:5" s="175" customFormat="1" ht="15.75">
      <c r="A507" s="178">
        <f>IF((SUM('Раздел 4'!AL42:AL42)&gt;=SUM('Раздел 4'!AM42:AS42)),"","Неверно!")</f>
      </c>
      <c r="B507" s="177" t="s">
        <v>1287</v>
      </c>
      <c r="C507" s="176" t="s">
        <v>1315</v>
      </c>
      <c r="D507" s="176" t="s">
        <v>738</v>
      </c>
      <c r="E507" s="179" t="str">
        <f>CONCATENATE(SUM('Раздел 4'!AL42:AL42),"&gt;=",SUM('Раздел 4'!AM42:AS42))</f>
        <v>0&gt;=0</v>
      </c>
    </row>
    <row r="508" spans="1:5" s="175" customFormat="1" ht="15.75">
      <c r="A508" s="178">
        <f>IF((SUM('Раздел 4'!AL43:AL43)&gt;=SUM('Раздел 4'!AM43:AS43)),"","Неверно!")</f>
      </c>
      <c r="B508" s="177" t="s">
        <v>1287</v>
      </c>
      <c r="C508" s="176" t="s">
        <v>1316</v>
      </c>
      <c r="D508" s="176" t="s">
        <v>738</v>
      </c>
      <c r="E508" s="179" t="str">
        <f>CONCATENATE(SUM('Раздел 4'!AL43:AL43),"&gt;=",SUM('Раздел 4'!AM43:AS43))</f>
        <v>0&gt;=0</v>
      </c>
    </row>
    <row r="509" spans="1:5" s="175" customFormat="1" ht="15.75">
      <c r="A509" s="178">
        <f>IF((SUM('Раздел 4'!AL44:AL44)&gt;=SUM('Раздел 4'!AM44:AS44)),"","Неверно!")</f>
      </c>
      <c r="B509" s="177" t="s">
        <v>1287</v>
      </c>
      <c r="C509" s="176" t="s">
        <v>1317</v>
      </c>
      <c r="D509" s="176" t="s">
        <v>738</v>
      </c>
      <c r="E509" s="179" t="str">
        <f>CONCATENATE(SUM('Раздел 4'!AL44:AL44),"&gt;=",SUM('Раздел 4'!AM44:AS44))</f>
        <v>0&gt;=0</v>
      </c>
    </row>
    <row r="510" spans="1:5" s="175" customFormat="1" ht="15.75">
      <c r="A510" s="178">
        <f>IF((SUM('Раздел 4'!AL45:AL45)&gt;=SUM('Раздел 4'!AM45:AS45)),"","Неверно!")</f>
      </c>
      <c r="B510" s="177" t="s">
        <v>1287</v>
      </c>
      <c r="C510" s="176" t="s">
        <v>1318</v>
      </c>
      <c r="D510" s="176" t="s">
        <v>738</v>
      </c>
      <c r="E510" s="179" t="str">
        <f>CONCATENATE(SUM('Раздел 4'!AL45:AL45),"&gt;=",SUM('Раздел 4'!AM45:AS45))</f>
        <v>0&gt;=0</v>
      </c>
    </row>
    <row r="511" spans="1:5" s="175" customFormat="1" ht="15.75">
      <c r="A511" s="178">
        <f>IF((SUM('Раздел 4'!AL46:AL46)&gt;=SUM('Раздел 4'!AM46:AS46)),"","Неверно!")</f>
      </c>
      <c r="B511" s="177" t="s">
        <v>1287</v>
      </c>
      <c r="C511" s="176" t="s">
        <v>1319</v>
      </c>
      <c r="D511" s="176" t="s">
        <v>738</v>
      </c>
      <c r="E511" s="179" t="str">
        <f>CONCATENATE(SUM('Раздел 4'!AL46:AL46),"&gt;=",SUM('Раздел 4'!AM46:AS46))</f>
        <v>0&gt;=0</v>
      </c>
    </row>
    <row r="512" spans="1:5" s="175" customFormat="1" ht="15.75">
      <c r="A512" s="178">
        <f>IF((SUM('Раздел 4'!AL47:AL47)&gt;=SUM('Раздел 4'!AM47:AS47)),"","Неверно!")</f>
      </c>
      <c r="B512" s="177" t="s">
        <v>1287</v>
      </c>
      <c r="C512" s="176" t="s">
        <v>1320</v>
      </c>
      <c r="D512" s="176" t="s">
        <v>738</v>
      </c>
      <c r="E512" s="179" t="str">
        <f>CONCATENATE(SUM('Раздел 4'!AL47:AL47),"&gt;=",SUM('Раздел 4'!AM47:AS47))</f>
        <v>0&gt;=0</v>
      </c>
    </row>
    <row r="513" spans="1:5" s="175" customFormat="1" ht="15.75">
      <c r="A513" s="178">
        <f>IF((SUM('Раздел 4'!AL12:AL12)&gt;=SUM('Раздел 4'!AM12:AS12)),"","Неверно!")</f>
      </c>
      <c r="B513" s="177" t="s">
        <v>1287</v>
      </c>
      <c r="C513" s="176" t="s">
        <v>1321</v>
      </c>
      <c r="D513" s="176" t="s">
        <v>738</v>
      </c>
      <c r="E513" s="179" t="str">
        <f>CONCATENATE(SUM('Раздел 4'!AL12:AL12),"&gt;=",SUM('Раздел 4'!AM12:AS12))</f>
        <v>0&gt;=0</v>
      </c>
    </row>
    <row r="514" spans="1:5" s="175" customFormat="1" ht="15.75">
      <c r="A514" s="178">
        <f>IF((SUM('Раздел 4'!AL48:AL48)&gt;=SUM('Раздел 4'!AM48:AS48)),"","Неверно!")</f>
      </c>
      <c r="B514" s="177" t="s">
        <v>1287</v>
      </c>
      <c r="C514" s="176" t="s">
        <v>1322</v>
      </c>
      <c r="D514" s="176" t="s">
        <v>738</v>
      </c>
      <c r="E514" s="179" t="str">
        <f>CONCATENATE(SUM('Раздел 4'!AL48:AL48),"&gt;=",SUM('Раздел 4'!AM48:AS48))</f>
        <v>0&gt;=0</v>
      </c>
    </row>
    <row r="515" spans="1:5" s="175" customFormat="1" ht="15.75">
      <c r="A515" s="178">
        <f>IF((SUM('Раздел 4'!AL49:AL49)&gt;=SUM('Раздел 4'!AM49:AS49)),"","Неверно!")</f>
      </c>
      <c r="B515" s="177" t="s">
        <v>1287</v>
      </c>
      <c r="C515" s="176" t="s">
        <v>1323</v>
      </c>
      <c r="D515" s="176" t="s">
        <v>738</v>
      </c>
      <c r="E515" s="179" t="str">
        <f>CONCATENATE(SUM('Раздел 4'!AL49:AL49),"&gt;=",SUM('Раздел 4'!AM49:AS49))</f>
        <v>0&gt;=0</v>
      </c>
    </row>
    <row r="516" spans="1:5" s="175" customFormat="1" ht="15.75">
      <c r="A516" s="178">
        <f>IF((SUM('Раздел 4'!AL50:AL50)&gt;=SUM('Раздел 4'!AM50:AS50)),"","Неверно!")</f>
      </c>
      <c r="B516" s="177" t="s">
        <v>1287</v>
      </c>
      <c r="C516" s="176" t="s">
        <v>1324</v>
      </c>
      <c r="D516" s="176" t="s">
        <v>738</v>
      </c>
      <c r="E516" s="179" t="str">
        <f>CONCATENATE(SUM('Раздел 4'!AL50:AL50),"&gt;=",SUM('Раздел 4'!AM50:AS50))</f>
        <v>0&gt;=0</v>
      </c>
    </row>
    <row r="517" spans="1:5" s="175" customFormat="1" ht="15.75">
      <c r="A517" s="178">
        <f>IF((SUM('Раздел 4'!AL51:AL51)&gt;=SUM('Раздел 4'!AM51:AS51)),"","Неверно!")</f>
      </c>
      <c r="B517" s="177" t="s">
        <v>1287</v>
      </c>
      <c r="C517" s="176" t="s">
        <v>1325</v>
      </c>
      <c r="D517" s="176" t="s">
        <v>738</v>
      </c>
      <c r="E517" s="179" t="str">
        <f>CONCATENATE(SUM('Раздел 4'!AL51:AL51),"&gt;=",SUM('Раздел 4'!AM51:AS51))</f>
        <v>0&gt;=0</v>
      </c>
    </row>
    <row r="518" spans="1:5" s="175" customFormat="1" ht="15.75">
      <c r="A518" s="178">
        <f>IF((SUM('Раздел 4'!AL52:AL52)&gt;=SUM('Раздел 4'!AM52:AS52)),"","Неверно!")</f>
      </c>
      <c r="B518" s="177" t="s">
        <v>1287</v>
      </c>
      <c r="C518" s="176" t="s">
        <v>1326</v>
      </c>
      <c r="D518" s="176" t="s">
        <v>738</v>
      </c>
      <c r="E518" s="179" t="str">
        <f>CONCATENATE(SUM('Раздел 4'!AL52:AL52),"&gt;=",SUM('Раздел 4'!AM52:AS52))</f>
        <v>0&gt;=0</v>
      </c>
    </row>
    <row r="519" spans="1:5" s="175" customFormat="1" ht="15.75">
      <c r="A519" s="178">
        <f>IF((SUM('Раздел 4'!AL53:AL53)&gt;=SUM('Раздел 4'!AM53:AS53)),"","Неверно!")</f>
      </c>
      <c r="B519" s="177" t="s">
        <v>1287</v>
      </c>
      <c r="C519" s="176" t="s">
        <v>1327</v>
      </c>
      <c r="D519" s="176" t="s">
        <v>738</v>
      </c>
      <c r="E519" s="179" t="str">
        <f>CONCATENATE(SUM('Раздел 4'!AL53:AL53),"&gt;=",SUM('Раздел 4'!AM53:AS53))</f>
        <v>0&gt;=0</v>
      </c>
    </row>
    <row r="520" spans="1:5" s="175" customFormat="1" ht="15.75">
      <c r="A520" s="178">
        <f>IF((SUM('Раздел 4'!AL54:AL54)&gt;=SUM('Раздел 4'!AM54:AS54)),"","Неверно!")</f>
      </c>
      <c r="B520" s="177" t="s">
        <v>1287</v>
      </c>
      <c r="C520" s="176" t="s">
        <v>1328</v>
      </c>
      <c r="D520" s="176" t="s">
        <v>738</v>
      </c>
      <c r="E520" s="179" t="str">
        <f>CONCATENATE(SUM('Раздел 4'!AL54:AL54),"&gt;=",SUM('Раздел 4'!AM54:AS54))</f>
        <v>0&gt;=0</v>
      </c>
    </row>
    <row r="521" spans="1:5" s="175" customFormat="1" ht="15.75">
      <c r="A521" s="178">
        <f>IF((SUM('Раздел 4'!AL55:AL55)&gt;=SUM('Раздел 4'!AM55:AS55)),"","Неверно!")</f>
      </c>
      <c r="B521" s="177" t="s">
        <v>1287</v>
      </c>
      <c r="C521" s="176" t="s">
        <v>1329</v>
      </c>
      <c r="D521" s="176" t="s">
        <v>738</v>
      </c>
      <c r="E521" s="179" t="str">
        <f>CONCATENATE(SUM('Раздел 4'!AL55:AL55),"&gt;=",SUM('Раздел 4'!AM55:AS55))</f>
        <v>0&gt;=0</v>
      </c>
    </row>
    <row r="522" spans="1:5" s="175" customFormat="1" ht="15.75">
      <c r="A522" s="178">
        <f>IF((SUM('Раздел 4'!AL56:AL56)&gt;=SUM('Раздел 4'!AM56:AS56)),"","Неверно!")</f>
      </c>
      <c r="B522" s="177" t="s">
        <v>1287</v>
      </c>
      <c r="C522" s="176" t="s">
        <v>1330</v>
      </c>
      <c r="D522" s="176" t="s">
        <v>738</v>
      </c>
      <c r="E522" s="179" t="str">
        <f>CONCATENATE(SUM('Раздел 4'!AL56:AL56),"&gt;=",SUM('Раздел 4'!AM56:AS56))</f>
        <v>0&gt;=0</v>
      </c>
    </row>
    <row r="523" spans="1:5" s="175" customFormat="1" ht="15.75">
      <c r="A523" s="178">
        <f>IF((SUM('Раздел 4'!AL57:AL57)&gt;=SUM('Раздел 4'!AM57:AS57)),"","Неверно!")</f>
      </c>
      <c r="B523" s="177" t="s">
        <v>1287</v>
      </c>
      <c r="C523" s="176" t="s">
        <v>1331</v>
      </c>
      <c r="D523" s="176" t="s">
        <v>738</v>
      </c>
      <c r="E523" s="179" t="str">
        <f>CONCATENATE(SUM('Раздел 4'!AL57:AL57),"&gt;=",SUM('Раздел 4'!AM57:AS57))</f>
        <v>0&gt;=0</v>
      </c>
    </row>
    <row r="524" spans="1:5" s="175" customFormat="1" ht="15.75">
      <c r="A524" s="178">
        <f>IF((SUM('Раздел 4'!AL13:AL13)&gt;=SUM('Раздел 4'!AM13:AS13)),"","Неверно!")</f>
      </c>
      <c r="B524" s="177" t="s">
        <v>1287</v>
      </c>
      <c r="C524" s="176" t="s">
        <v>1332</v>
      </c>
      <c r="D524" s="176" t="s">
        <v>738</v>
      </c>
      <c r="E524" s="179" t="str">
        <f>CONCATENATE(SUM('Раздел 4'!AL13:AL13),"&gt;=",SUM('Раздел 4'!AM13:AS13))</f>
        <v>0&gt;=0</v>
      </c>
    </row>
    <row r="525" spans="1:5" s="175" customFormat="1" ht="15.75">
      <c r="A525" s="178">
        <f>IF((SUM('Раздел 4'!AL58:AL58)&gt;=SUM('Раздел 4'!AM58:AS58)),"","Неверно!")</f>
      </c>
      <c r="B525" s="177" t="s">
        <v>1287</v>
      </c>
      <c r="C525" s="176" t="s">
        <v>1333</v>
      </c>
      <c r="D525" s="176" t="s">
        <v>738</v>
      </c>
      <c r="E525" s="179" t="str">
        <f>CONCATENATE(SUM('Раздел 4'!AL58:AL58),"&gt;=",SUM('Раздел 4'!AM58:AS58))</f>
        <v>0&gt;=0</v>
      </c>
    </row>
    <row r="526" spans="1:5" s="175" customFormat="1" ht="15.75">
      <c r="A526" s="178">
        <f>IF((SUM('Раздел 4'!AL59:AL59)&gt;=SUM('Раздел 4'!AM59:AS59)),"","Неверно!")</f>
      </c>
      <c r="B526" s="177" t="s">
        <v>1287</v>
      </c>
      <c r="C526" s="176" t="s">
        <v>1334</v>
      </c>
      <c r="D526" s="176" t="s">
        <v>738</v>
      </c>
      <c r="E526" s="179" t="str">
        <f>CONCATENATE(SUM('Раздел 4'!AL59:AL59),"&gt;=",SUM('Раздел 4'!AM59:AS59))</f>
        <v>0&gt;=0</v>
      </c>
    </row>
    <row r="527" spans="1:5" s="175" customFormat="1" ht="15.75">
      <c r="A527" s="178">
        <f>IF((SUM('Раздел 4'!AL60:AL60)&gt;=SUM('Раздел 4'!AM60:AS60)),"","Неверно!")</f>
      </c>
      <c r="B527" s="177" t="s">
        <v>1287</v>
      </c>
      <c r="C527" s="176" t="s">
        <v>1335</v>
      </c>
      <c r="D527" s="176" t="s">
        <v>738</v>
      </c>
      <c r="E527" s="179" t="str">
        <f>CONCATENATE(SUM('Раздел 4'!AL60:AL60),"&gt;=",SUM('Раздел 4'!AM60:AS60))</f>
        <v>0&gt;=0</v>
      </c>
    </row>
    <row r="528" spans="1:5" s="175" customFormat="1" ht="15.75">
      <c r="A528" s="178">
        <f>IF((SUM('Раздел 4'!AL61:AL61)&gt;=SUM('Раздел 4'!AM61:AS61)),"","Неверно!")</f>
      </c>
      <c r="B528" s="177" t="s">
        <v>1287</v>
      </c>
      <c r="C528" s="176" t="s">
        <v>1336</v>
      </c>
      <c r="D528" s="176" t="s">
        <v>738</v>
      </c>
      <c r="E528" s="179" t="str">
        <f>CONCATENATE(SUM('Раздел 4'!AL61:AL61),"&gt;=",SUM('Раздел 4'!AM61:AS61))</f>
        <v>0&gt;=0</v>
      </c>
    </row>
    <row r="529" spans="1:5" s="175" customFormat="1" ht="15.75">
      <c r="A529" s="178">
        <f>IF((SUM('Раздел 4'!AL62:AL62)&gt;=SUM('Раздел 4'!AM62:AS62)),"","Неверно!")</f>
      </c>
      <c r="B529" s="177" t="s">
        <v>1287</v>
      </c>
      <c r="C529" s="176" t="s">
        <v>1337</v>
      </c>
      <c r="D529" s="176" t="s">
        <v>738</v>
      </c>
      <c r="E529" s="179" t="str">
        <f>CONCATENATE(SUM('Раздел 4'!AL62:AL62),"&gt;=",SUM('Раздел 4'!AM62:AS62))</f>
        <v>0&gt;=0</v>
      </c>
    </row>
    <row r="530" spans="1:5" s="175" customFormat="1" ht="15.75">
      <c r="A530" s="178">
        <f>IF((SUM('Раздел 4'!AL14:AL14)&gt;=SUM('Раздел 4'!AM14:AS14)),"","Неверно!")</f>
      </c>
      <c r="B530" s="177" t="s">
        <v>1287</v>
      </c>
      <c r="C530" s="176" t="s">
        <v>1338</v>
      </c>
      <c r="D530" s="176" t="s">
        <v>738</v>
      </c>
      <c r="E530" s="179" t="str">
        <f>CONCATENATE(SUM('Раздел 4'!AL14:AL14),"&gt;=",SUM('Раздел 4'!AM14:AS14))</f>
        <v>0&gt;=0</v>
      </c>
    </row>
    <row r="531" spans="1:5" s="175" customFormat="1" ht="15.75">
      <c r="A531" s="178">
        <f>IF((SUM('Раздел 4'!AL15:AL15)&gt;=SUM('Раздел 4'!AM15:AS15)),"","Неверно!")</f>
      </c>
      <c r="B531" s="177" t="s">
        <v>1287</v>
      </c>
      <c r="C531" s="176" t="s">
        <v>1339</v>
      </c>
      <c r="D531" s="176" t="s">
        <v>738</v>
      </c>
      <c r="E531" s="179" t="str">
        <f>CONCATENATE(SUM('Раздел 4'!AL15:AL15),"&gt;=",SUM('Раздел 4'!AM15:AS15))</f>
        <v>0&gt;=0</v>
      </c>
    </row>
    <row r="532" spans="1:5" s="175" customFormat="1" ht="15.75">
      <c r="A532" s="178">
        <f>IF((SUM('Раздел 4'!AL16:AL16)&gt;=SUM('Раздел 4'!AM16:AS16)),"","Неверно!")</f>
      </c>
      <c r="B532" s="177" t="s">
        <v>1287</v>
      </c>
      <c r="C532" s="176" t="s">
        <v>1340</v>
      </c>
      <c r="D532" s="176" t="s">
        <v>738</v>
      </c>
      <c r="E532" s="179" t="str">
        <f>CONCATENATE(SUM('Раздел 4'!AL16:AL16),"&gt;=",SUM('Раздел 4'!AM16:AS16))</f>
        <v>0&gt;=0</v>
      </c>
    </row>
    <row r="533" spans="1:5" s="175" customFormat="1" ht="15.75">
      <c r="A533" s="178">
        <f>IF((SUM('Раздел 4'!AL17:AL17)&gt;=SUM('Раздел 4'!AM17:AS17)),"","Неверно!")</f>
      </c>
      <c r="B533" s="177" t="s">
        <v>1287</v>
      </c>
      <c r="C533" s="176" t="s">
        <v>1341</v>
      </c>
      <c r="D533" s="176" t="s">
        <v>738</v>
      </c>
      <c r="E533" s="179" t="str">
        <f>CONCATENATE(SUM('Раздел 4'!AL17:AL17),"&gt;=",SUM('Раздел 4'!AM17:AS17))</f>
        <v>0&gt;=0</v>
      </c>
    </row>
    <row r="534" spans="1:5" s="175" customFormat="1" ht="15.75">
      <c r="A534" s="178">
        <f>IF((SUM('Раздел 4'!AL9:AL9)&gt;=SUM('Раздел 4'!AM9:AT9)),"","Неверно!")</f>
      </c>
      <c r="B534" s="177" t="s">
        <v>1342</v>
      </c>
      <c r="C534" s="176" t="s">
        <v>1343</v>
      </c>
      <c r="D534" s="176" t="s">
        <v>356</v>
      </c>
      <c r="E534" s="179" t="str">
        <f>CONCATENATE(SUM('Раздел 4'!AL9:AL9),"&gt;=",SUM('Раздел 4'!AM9:AT9))</f>
        <v>0&gt;=0</v>
      </c>
    </row>
    <row r="535" spans="1:5" s="175" customFormat="1" ht="15.75">
      <c r="A535" s="178">
        <f>IF((SUM('Раздел 3'!AI9:AI9)&gt;=SUM('Раздел 3'!AJ9:AP9)),"","Неверно!")</f>
      </c>
      <c r="B535" s="177" t="s">
        <v>1344</v>
      </c>
      <c r="C535" s="176" t="s">
        <v>1345</v>
      </c>
      <c r="D535" s="176" t="s">
        <v>737</v>
      </c>
      <c r="E535" s="179" t="str">
        <f>CONCATENATE(SUM('Раздел 3'!AI9:AI9),"&gt;=",SUM('Раздел 3'!AJ9:AP9))</f>
        <v>0&gt;=0</v>
      </c>
    </row>
    <row r="536" spans="1:5" s="175" customFormat="1" ht="15.75">
      <c r="A536" s="178">
        <f>IF((SUM('Раздел 3'!AI18:AI18)&gt;=SUM('Раздел 3'!AJ18:AP18)),"","Неверно!")</f>
      </c>
      <c r="B536" s="177" t="s">
        <v>1344</v>
      </c>
      <c r="C536" s="176" t="s">
        <v>1346</v>
      </c>
      <c r="D536" s="176" t="s">
        <v>737</v>
      </c>
      <c r="E536" s="179" t="str">
        <f>CONCATENATE(SUM('Раздел 3'!AI18:AI18),"&gt;=",SUM('Раздел 3'!AJ18:AP18))</f>
        <v>0&gt;=0</v>
      </c>
    </row>
    <row r="537" spans="1:5" s="175" customFormat="1" ht="15.75">
      <c r="A537" s="178">
        <f>IF((SUM('Раздел 3'!AI10:AI10)&gt;=SUM('Раздел 3'!AJ10:AP10)),"","Неверно!")</f>
      </c>
      <c r="B537" s="177" t="s">
        <v>1344</v>
      </c>
      <c r="C537" s="176" t="s">
        <v>1347</v>
      </c>
      <c r="D537" s="176" t="s">
        <v>737</v>
      </c>
      <c r="E537" s="179" t="str">
        <f>CONCATENATE(SUM('Раздел 3'!AI10:AI10),"&gt;=",SUM('Раздел 3'!AJ10:AP10))</f>
        <v>0&gt;=0</v>
      </c>
    </row>
    <row r="538" spans="1:5" s="175" customFormat="1" ht="15.75">
      <c r="A538" s="178">
        <f>IF((SUM('Раздел 3'!AI11:AI11)&gt;=SUM('Раздел 3'!AJ11:AP11)),"","Неверно!")</f>
      </c>
      <c r="B538" s="177" t="s">
        <v>1344</v>
      </c>
      <c r="C538" s="176" t="s">
        <v>1348</v>
      </c>
      <c r="D538" s="176" t="s">
        <v>737</v>
      </c>
      <c r="E538" s="179" t="str">
        <f>CONCATENATE(SUM('Раздел 3'!AI11:AI11),"&gt;=",SUM('Раздел 3'!AJ11:AP11))</f>
        <v>0&gt;=0</v>
      </c>
    </row>
    <row r="539" spans="1:5" s="175" customFormat="1" ht="15.75">
      <c r="A539" s="178">
        <f>IF((SUM('Раздел 3'!AI12:AI12)&gt;=SUM('Раздел 3'!AJ12:AP12)),"","Неверно!")</f>
      </c>
      <c r="B539" s="177" t="s">
        <v>1344</v>
      </c>
      <c r="C539" s="176" t="s">
        <v>1349</v>
      </c>
      <c r="D539" s="176" t="s">
        <v>737</v>
      </c>
      <c r="E539" s="179" t="str">
        <f>CONCATENATE(SUM('Раздел 3'!AI12:AI12),"&gt;=",SUM('Раздел 3'!AJ12:AP12))</f>
        <v>0&gt;=0</v>
      </c>
    </row>
    <row r="540" spans="1:5" s="175" customFormat="1" ht="15.75">
      <c r="A540" s="178">
        <f>IF((SUM('Раздел 3'!AI13:AI13)&gt;=SUM('Раздел 3'!AJ13:AP13)),"","Неверно!")</f>
      </c>
      <c r="B540" s="177" t="s">
        <v>1344</v>
      </c>
      <c r="C540" s="176" t="s">
        <v>1350</v>
      </c>
      <c r="D540" s="176" t="s">
        <v>737</v>
      </c>
      <c r="E540" s="179" t="str">
        <f>CONCATENATE(SUM('Раздел 3'!AI13:AI13),"&gt;=",SUM('Раздел 3'!AJ13:AP13))</f>
        <v>0&gt;=0</v>
      </c>
    </row>
    <row r="541" spans="1:5" s="175" customFormat="1" ht="15.75">
      <c r="A541" s="178">
        <f>IF((SUM('Раздел 3'!AI14:AI14)&gt;=SUM('Раздел 3'!AJ14:AP14)),"","Неверно!")</f>
      </c>
      <c r="B541" s="177" t="s">
        <v>1344</v>
      </c>
      <c r="C541" s="176" t="s">
        <v>1351</v>
      </c>
      <c r="D541" s="176" t="s">
        <v>737</v>
      </c>
      <c r="E541" s="179" t="str">
        <f>CONCATENATE(SUM('Раздел 3'!AI14:AI14),"&gt;=",SUM('Раздел 3'!AJ14:AP14))</f>
        <v>0&gt;=0</v>
      </c>
    </row>
    <row r="542" spans="1:5" s="175" customFormat="1" ht="15.75">
      <c r="A542" s="178">
        <f>IF((SUM('Раздел 3'!AI15:AI15)&gt;=SUM('Раздел 3'!AJ15:AP15)),"","Неверно!")</f>
      </c>
      <c r="B542" s="177" t="s">
        <v>1344</v>
      </c>
      <c r="C542" s="176" t="s">
        <v>1352</v>
      </c>
      <c r="D542" s="176" t="s">
        <v>737</v>
      </c>
      <c r="E542" s="179" t="str">
        <f>CONCATENATE(SUM('Раздел 3'!AI15:AI15),"&gt;=",SUM('Раздел 3'!AJ15:AP15))</f>
        <v>0&gt;=0</v>
      </c>
    </row>
    <row r="543" spans="1:5" s="175" customFormat="1" ht="15.75">
      <c r="A543" s="178">
        <f>IF((SUM('Раздел 3'!AI16:AI16)&gt;=SUM('Раздел 3'!AJ16:AP16)),"","Неверно!")</f>
      </c>
      <c r="B543" s="177" t="s">
        <v>1344</v>
      </c>
      <c r="C543" s="176" t="s">
        <v>1353</v>
      </c>
      <c r="D543" s="176" t="s">
        <v>737</v>
      </c>
      <c r="E543" s="179" t="str">
        <f>CONCATENATE(SUM('Раздел 3'!AI16:AI16),"&gt;=",SUM('Раздел 3'!AJ16:AP16))</f>
        <v>0&gt;=0</v>
      </c>
    </row>
    <row r="544" spans="1:5" s="175" customFormat="1" ht="15.75">
      <c r="A544" s="178">
        <f>IF((SUM('Раздел 3'!AI17:AI17)&gt;=SUM('Раздел 3'!AJ17:AP17)),"","Неверно!")</f>
      </c>
      <c r="B544" s="177" t="s">
        <v>1344</v>
      </c>
      <c r="C544" s="176" t="s">
        <v>1354</v>
      </c>
      <c r="D544" s="176" t="s">
        <v>737</v>
      </c>
      <c r="E544" s="179" t="str">
        <f>CONCATENATE(SUM('Раздел 3'!AI17:AI17),"&gt;=",SUM('Раздел 3'!AJ17:AP17))</f>
        <v>0&gt;=0</v>
      </c>
    </row>
    <row r="545" spans="1:5" s="175" customFormat="1" ht="15.75">
      <c r="A545" s="178">
        <f>IF((SUM('Раздел 3'!D10:D10)&gt;=SUM('Раздел 3'!D11:D11)),"","Неверно!")</f>
      </c>
      <c r="B545" s="177" t="s">
        <v>1355</v>
      </c>
      <c r="C545" s="176" t="s">
        <v>1356</v>
      </c>
      <c r="D545" s="176" t="s">
        <v>244</v>
      </c>
      <c r="E545" s="179" t="str">
        <f>CONCATENATE(SUM('Раздел 3'!D10:D10),"&gt;=",SUM('Раздел 3'!D11:D11))</f>
        <v>0&gt;=0</v>
      </c>
    </row>
    <row r="546" spans="1:5" s="175" customFormat="1" ht="15.75">
      <c r="A546" s="178">
        <f>IF((SUM('Раздел 3'!M10:M10)&gt;=SUM('Раздел 3'!M11:M11)),"","Неверно!")</f>
      </c>
      <c r="B546" s="177" t="s">
        <v>1355</v>
      </c>
      <c r="C546" s="176" t="s">
        <v>1357</v>
      </c>
      <c r="D546" s="176" t="s">
        <v>244</v>
      </c>
      <c r="E546" s="179" t="str">
        <f>CONCATENATE(SUM('Раздел 3'!M10:M10),"&gt;=",SUM('Раздел 3'!M11:M11))</f>
        <v>0&gt;=0</v>
      </c>
    </row>
    <row r="547" spans="1:5" s="175" customFormat="1" ht="15.75">
      <c r="A547" s="178">
        <f>IF((SUM('Раздел 3'!N10:N10)&gt;=SUM('Раздел 3'!N11:N11)),"","Неверно!")</f>
      </c>
      <c r="B547" s="177" t="s">
        <v>1355</v>
      </c>
      <c r="C547" s="176" t="s">
        <v>1358</v>
      </c>
      <c r="D547" s="176" t="s">
        <v>244</v>
      </c>
      <c r="E547" s="179" t="str">
        <f>CONCATENATE(SUM('Раздел 3'!N10:N10),"&gt;=",SUM('Раздел 3'!N11:N11))</f>
        <v>0&gt;=0</v>
      </c>
    </row>
    <row r="548" spans="1:5" s="175" customFormat="1" ht="15.75">
      <c r="A548" s="178">
        <f>IF((SUM('Раздел 3'!O10:O10)&gt;=SUM('Раздел 3'!O11:O11)),"","Неверно!")</f>
      </c>
      <c r="B548" s="177" t="s">
        <v>1355</v>
      </c>
      <c r="C548" s="176" t="s">
        <v>1359</v>
      </c>
      <c r="D548" s="176" t="s">
        <v>244</v>
      </c>
      <c r="E548" s="179" t="str">
        <f>CONCATENATE(SUM('Раздел 3'!O10:O10),"&gt;=",SUM('Раздел 3'!O11:O11))</f>
        <v>0&gt;=0</v>
      </c>
    </row>
    <row r="549" spans="1:5" s="175" customFormat="1" ht="15.75">
      <c r="A549" s="178">
        <f>IF((SUM('Раздел 3'!P10:P10)&gt;=SUM('Раздел 3'!P11:P11)),"","Неверно!")</f>
      </c>
      <c r="B549" s="177" t="s">
        <v>1355</v>
      </c>
      <c r="C549" s="176" t="s">
        <v>1360</v>
      </c>
      <c r="D549" s="176" t="s">
        <v>244</v>
      </c>
      <c r="E549" s="179" t="str">
        <f>CONCATENATE(SUM('Раздел 3'!P10:P10),"&gt;=",SUM('Раздел 3'!P11:P11))</f>
        <v>0&gt;=0</v>
      </c>
    </row>
    <row r="550" spans="1:5" s="175" customFormat="1" ht="15.75">
      <c r="A550" s="178">
        <f>IF((SUM('Раздел 3'!Q10:Q10)&gt;=SUM('Раздел 3'!Q11:Q11)),"","Неверно!")</f>
      </c>
      <c r="B550" s="177" t="s">
        <v>1355</v>
      </c>
      <c r="C550" s="176" t="s">
        <v>1361</v>
      </c>
      <c r="D550" s="176" t="s">
        <v>244</v>
      </c>
      <c r="E550" s="179" t="str">
        <f>CONCATENATE(SUM('Раздел 3'!Q10:Q10),"&gt;=",SUM('Раздел 3'!Q11:Q11))</f>
        <v>0&gt;=0</v>
      </c>
    </row>
    <row r="551" spans="1:5" s="175" customFormat="1" ht="15.75">
      <c r="A551" s="178">
        <f>IF((SUM('Раздел 3'!R10:R10)&gt;=SUM('Раздел 3'!R11:R11)),"","Неверно!")</f>
      </c>
      <c r="B551" s="177" t="s">
        <v>1355</v>
      </c>
      <c r="C551" s="176" t="s">
        <v>1362</v>
      </c>
      <c r="D551" s="176" t="s">
        <v>244</v>
      </c>
      <c r="E551" s="179" t="str">
        <f>CONCATENATE(SUM('Раздел 3'!R10:R10),"&gt;=",SUM('Раздел 3'!R11:R11))</f>
        <v>0&gt;=0</v>
      </c>
    </row>
    <row r="552" spans="1:5" s="175" customFormat="1" ht="15.75">
      <c r="A552" s="178">
        <f>IF((SUM('Раздел 3'!S10:S10)&gt;=SUM('Раздел 3'!S11:S11)),"","Неверно!")</f>
      </c>
      <c r="B552" s="177" t="s">
        <v>1355</v>
      </c>
      <c r="C552" s="176" t="s">
        <v>1363</v>
      </c>
      <c r="D552" s="176" t="s">
        <v>244</v>
      </c>
      <c r="E552" s="179" t="str">
        <f>CONCATENATE(SUM('Раздел 3'!S10:S10),"&gt;=",SUM('Раздел 3'!S11:S11))</f>
        <v>0&gt;=0</v>
      </c>
    </row>
    <row r="553" spans="1:5" s="175" customFormat="1" ht="15.75">
      <c r="A553" s="178">
        <f>IF((SUM('Раздел 3'!T10:T10)&gt;=SUM('Раздел 3'!T11:T11)),"","Неверно!")</f>
      </c>
      <c r="B553" s="177" t="s">
        <v>1355</v>
      </c>
      <c r="C553" s="176" t="s">
        <v>1364</v>
      </c>
      <c r="D553" s="176" t="s">
        <v>244</v>
      </c>
      <c r="E553" s="179" t="str">
        <f>CONCATENATE(SUM('Раздел 3'!T10:T10),"&gt;=",SUM('Раздел 3'!T11:T11))</f>
        <v>0&gt;=0</v>
      </c>
    </row>
    <row r="554" spans="1:5" s="175" customFormat="1" ht="15.75">
      <c r="A554" s="178">
        <f>IF((SUM('Раздел 3'!U10:U10)&gt;=SUM('Раздел 3'!U11:U11)),"","Неверно!")</f>
      </c>
      <c r="B554" s="177" t="s">
        <v>1355</v>
      </c>
      <c r="C554" s="176" t="s">
        <v>1365</v>
      </c>
      <c r="D554" s="176" t="s">
        <v>244</v>
      </c>
      <c r="E554" s="179" t="str">
        <f>CONCATENATE(SUM('Раздел 3'!U10:U10),"&gt;=",SUM('Раздел 3'!U11:U11))</f>
        <v>0&gt;=0</v>
      </c>
    </row>
    <row r="555" spans="1:5" s="175" customFormat="1" ht="15.75">
      <c r="A555" s="178">
        <f>IF((SUM('Раздел 3'!V10:V10)&gt;=SUM('Раздел 3'!V11:V11)),"","Неверно!")</f>
      </c>
      <c r="B555" s="177" t="s">
        <v>1355</v>
      </c>
      <c r="C555" s="176" t="s">
        <v>1366</v>
      </c>
      <c r="D555" s="176" t="s">
        <v>244</v>
      </c>
      <c r="E555" s="179" t="str">
        <f>CONCATENATE(SUM('Раздел 3'!V10:V10),"&gt;=",SUM('Раздел 3'!V11:V11))</f>
        <v>0&gt;=0</v>
      </c>
    </row>
    <row r="556" spans="1:5" s="175" customFormat="1" ht="15.75">
      <c r="A556" s="178">
        <f>IF((SUM('Раздел 3'!E10:E10)&gt;=SUM('Раздел 3'!E11:E11)),"","Неверно!")</f>
      </c>
      <c r="B556" s="177" t="s">
        <v>1355</v>
      </c>
      <c r="C556" s="176" t="s">
        <v>1367</v>
      </c>
      <c r="D556" s="176" t="s">
        <v>244</v>
      </c>
      <c r="E556" s="179" t="str">
        <f>CONCATENATE(SUM('Раздел 3'!E10:E10),"&gt;=",SUM('Раздел 3'!E11:E11))</f>
        <v>0&gt;=0</v>
      </c>
    </row>
    <row r="557" spans="1:5" s="175" customFormat="1" ht="15.75">
      <c r="A557" s="178">
        <f>IF((SUM('Раздел 3'!W10:W10)&gt;=SUM('Раздел 3'!W11:W11)),"","Неверно!")</f>
      </c>
      <c r="B557" s="177" t="s">
        <v>1355</v>
      </c>
      <c r="C557" s="176" t="s">
        <v>1368</v>
      </c>
      <c r="D557" s="176" t="s">
        <v>244</v>
      </c>
      <c r="E557" s="179" t="str">
        <f>CONCATENATE(SUM('Раздел 3'!W10:W10),"&gt;=",SUM('Раздел 3'!W11:W11))</f>
        <v>0&gt;=0</v>
      </c>
    </row>
    <row r="558" spans="1:5" s="175" customFormat="1" ht="15.75">
      <c r="A558" s="178">
        <f>IF((SUM('Раздел 3'!X10:X10)&gt;=SUM('Раздел 3'!X11:X11)),"","Неверно!")</f>
      </c>
      <c r="B558" s="177" t="s">
        <v>1355</v>
      </c>
      <c r="C558" s="176" t="s">
        <v>1369</v>
      </c>
      <c r="D558" s="176" t="s">
        <v>244</v>
      </c>
      <c r="E558" s="179" t="str">
        <f>CONCATENATE(SUM('Раздел 3'!X10:X10),"&gt;=",SUM('Раздел 3'!X11:X11))</f>
        <v>0&gt;=0</v>
      </c>
    </row>
    <row r="559" spans="1:5" s="175" customFormat="1" ht="15.75">
      <c r="A559" s="178">
        <f>IF((SUM('Раздел 3'!Y10:Y10)&gt;=SUM('Раздел 3'!Y11:Y11)),"","Неверно!")</f>
      </c>
      <c r="B559" s="177" t="s">
        <v>1355</v>
      </c>
      <c r="C559" s="176" t="s">
        <v>1370</v>
      </c>
      <c r="D559" s="176" t="s">
        <v>244</v>
      </c>
      <c r="E559" s="179" t="str">
        <f>CONCATENATE(SUM('Раздел 3'!Y10:Y10),"&gt;=",SUM('Раздел 3'!Y11:Y11))</f>
        <v>0&gt;=0</v>
      </c>
    </row>
    <row r="560" spans="1:5" s="175" customFormat="1" ht="15.75">
      <c r="A560" s="178">
        <f>IF((SUM('Раздел 3'!Z10:Z10)&gt;=SUM('Раздел 3'!Z11:Z11)),"","Неверно!")</f>
      </c>
      <c r="B560" s="177" t="s">
        <v>1355</v>
      </c>
      <c r="C560" s="176" t="s">
        <v>1371</v>
      </c>
      <c r="D560" s="176" t="s">
        <v>244</v>
      </c>
      <c r="E560" s="179" t="str">
        <f>CONCATENATE(SUM('Раздел 3'!Z10:Z10),"&gt;=",SUM('Раздел 3'!Z11:Z11))</f>
        <v>0&gt;=0</v>
      </c>
    </row>
    <row r="561" spans="1:5" s="175" customFormat="1" ht="15.75">
      <c r="A561" s="178">
        <f>IF((SUM('Раздел 3'!AA10:AA10)&gt;=SUM('Раздел 3'!AA11:AA11)),"","Неверно!")</f>
      </c>
      <c r="B561" s="177" t="s">
        <v>1355</v>
      </c>
      <c r="C561" s="176" t="s">
        <v>1372</v>
      </c>
      <c r="D561" s="176" t="s">
        <v>244</v>
      </c>
      <c r="E561" s="179" t="str">
        <f>CONCATENATE(SUM('Раздел 3'!AA10:AA10),"&gt;=",SUM('Раздел 3'!AA11:AA11))</f>
        <v>0&gt;=0</v>
      </c>
    </row>
    <row r="562" spans="1:5" s="175" customFormat="1" ht="15.75">
      <c r="A562" s="178">
        <f>IF((SUM('Раздел 3'!AB10:AB10)&gt;=SUM('Раздел 3'!AB11:AB11)),"","Неверно!")</f>
      </c>
      <c r="B562" s="177" t="s">
        <v>1355</v>
      </c>
      <c r="C562" s="176" t="s">
        <v>1373</v>
      </c>
      <c r="D562" s="176" t="s">
        <v>244</v>
      </c>
      <c r="E562" s="179" t="str">
        <f>CONCATENATE(SUM('Раздел 3'!AB10:AB10),"&gt;=",SUM('Раздел 3'!AB11:AB11))</f>
        <v>0&gt;=0</v>
      </c>
    </row>
    <row r="563" spans="1:5" s="175" customFormat="1" ht="15.75">
      <c r="A563" s="178">
        <f>IF((SUM('Раздел 3'!AC10:AC10)&gt;=SUM('Раздел 3'!AC11:AC11)),"","Неверно!")</f>
      </c>
      <c r="B563" s="177" t="s">
        <v>1355</v>
      </c>
      <c r="C563" s="176" t="s">
        <v>1374</v>
      </c>
      <c r="D563" s="176" t="s">
        <v>244</v>
      </c>
      <c r="E563" s="179" t="str">
        <f>CONCATENATE(SUM('Раздел 3'!AC10:AC10),"&gt;=",SUM('Раздел 3'!AC11:AC11))</f>
        <v>0&gt;=0</v>
      </c>
    </row>
    <row r="564" spans="1:5" s="175" customFormat="1" ht="15.75">
      <c r="A564" s="178">
        <f>IF((SUM('Раздел 3'!AD10:AD10)&gt;=SUM('Раздел 3'!AD11:AD11)),"","Неверно!")</f>
      </c>
      <c r="B564" s="177" t="s">
        <v>1355</v>
      </c>
      <c r="C564" s="176" t="s">
        <v>1375</v>
      </c>
      <c r="D564" s="176" t="s">
        <v>244</v>
      </c>
      <c r="E564" s="179" t="str">
        <f>CONCATENATE(SUM('Раздел 3'!AD10:AD10),"&gt;=",SUM('Раздел 3'!AD11:AD11))</f>
        <v>0&gt;=0</v>
      </c>
    </row>
    <row r="565" spans="1:5" s="175" customFormat="1" ht="15.75">
      <c r="A565" s="178">
        <f>IF((SUM('Раздел 3'!AE10:AE10)&gt;=SUM('Раздел 3'!AE11:AE11)),"","Неверно!")</f>
      </c>
      <c r="B565" s="177" t="s">
        <v>1355</v>
      </c>
      <c r="C565" s="176" t="s">
        <v>1376</v>
      </c>
      <c r="D565" s="176" t="s">
        <v>244</v>
      </c>
      <c r="E565" s="179" t="str">
        <f>CONCATENATE(SUM('Раздел 3'!AE10:AE10),"&gt;=",SUM('Раздел 3'!AE11:AE11))</f>
        <v>0&gt;=0</v>
      </c>
    </row>
    <row r="566" spans="1:5" s="175" customFormat="1" ht="15.75">
      <c r="A566" s="178">
        <f>IF((SUM('Раздел 3'!AF10:AF10)&gt;=SUM('Раздел 3'!AF11:AF11)),"","Неверно!")</f>
      </c>
      <c r="B566" s="177" t="s">
        <v>1355</v>
      </c>
      <c r="C566" s="176" t="s">
        <v>1377</v>
      </c>
      <c r="D566" s="176" t="s">
        <v>244</v>
      </c>
      <c r="E566" s="179" t="str">
        <f>CONCATENATE(SUM('Раздел 3'!AF10:AF10),"&gt;=",SUM('Раздел 3'!AF11:AF11))</f>
        <v>0&gt;=0</v>
      </c>
    </row>
    <row r="567" spans="1:5" s="175" customFormat="1" ht="15.75">
      <c r="A567" s="178">
        <f>IF((SUM('Раздел 3'!F10:F10)&gt;=SUM('Раздел 3'!F11:F11)),"","Неверно!")</f>
      </c>
      <c r="B567" s="177" t="s">
        <v>1355</v>
      </c>
      <c r="C567" s="176" t="s">
        <v>1378</v>
      </c>
      <c r="D567" s="176" t="s">
        <v>244</v>
      </c>
      <c r="E567" s="179" t="str">
        <f>CONCATENATE(SUM('Раздел 3'!F10:F10),"&gt;=",SUM('Раздел 3'!F11:F11))</f>
        <v>0&gt;=0</v>
      </c>
    </row>
    <row r="568" spans="1:5" s="175" customFormat="1" ht="15.75">
      <c r="A568" s="178">
        <f>IF((SUM('Раздел 3'!AG10:AG10)&gt;=SUM('Раздел 3'!AG11:AG11)),"","Неверно!")</f>
      </c>
      <c r="B568" s="177" t="s">
        <v>1355</v>
      </c>
      <c r="C568" s="176" t="s">
        <v>1379</v>
      </c>
      <c r="D568" s="176" t="s">
        <v>244</v>
      </c>
      <c r="E568" s="179" t="str">
        <f>CONCATENATE(SUM('Раздел 3'!AG10:AG10),"&gt;=",SUM('Раздел 3'!AG11:AG11))</f>
        <v>0&gt;=0</v>
      </c>
    </row>
    <row r="569" spans="1:5" s="175" customFormat="1" ht="15.75">
      <c r="A569" s="178">
        <f>IF((SUM('Раздел 3'!AH10:AH10)&gt;=SUM('Раздел 3'!AH11:AH11)),"","Неверно!")</f>
      </c>
      <c r="B569" s="177" t="s">
        <v>1355</v>
      </c>
      <c r="C569" s="176" t="s">
        <v>1380</v>
      </c>
      <c r="D569" s="176" t="s">
        <v>244</v>
      </c>
      <c r="E569" s="179" t="str">
        <f>CONCATENATE(SUM('Раздел 3'!AH10:AH10),"&gt;=",SUM('Раздел 3'!AH11:AH11))</f>
        <v>0&gt;=0</v>
      </c>
    </row>
    <row r="570" spans="1:5" s="175" customFormat="1" ht="15.75">
      <c r="A570" s="178">
        <f>IF((SUM('Раздел 3'!AI10:AI10)&gt;=SUM('Раздел 3'!AI11:AI11)),"","Неверно!")</f>
      </c>
      <c r="B570" s="177" t="s">
        <v>1355</v>
      </c>
      <c r="C570" s="176" t="s">
        <v>1381</v>
      </c>
      <c r="D570" s="176" t="s">
        <v>244</v>
      </c>
      <c r="E570" s="179" t="str">
        <f>CONCATENATE(SUM('Раздел 3'!AI10:AI10),"&gt;=",SUM('Раздел 3'!AI11:AI11))</f>
        <v>0&gt;=0</v>
      </c>
    </row>
    <row r="571" spans="1:5" s="175" customFormat="1" ht="15.75">
      <c r="A571" s="178">
        <f>IF((SUM('Раздел 3'!AJ10:AJ10)&gt;=SUM('Раздел 3'!AJ11:AJ11)),"","Неверно!")</f>
      </c>
      <c r="B571" s="177" t="s">
        <v>1355</v>
      </c>
      <c r="C571" s="176" t="s">
        <v>1382</v>
      </c>
      <c r="D571" s="176" t="s">
        <v>244</v>
      </c>
      <c r="E571" s="179" t="str">
        <f>CONCATENATE(SUM('Раздел 3'!AJ10:AJ10),"&gt;=",SUM('Раздел 3'!AJ11:AJ11))</f>
        <v>0&gt;=0</v>
      </c>
    </row>
    <row r="572" spans="1:5" s="175" customFormat="1" ht="15.75">
      <c r="A572" s="178">
        <f>IF((SUM('Раздел 3'!AK10:AK10)&gt;=SUM('Раздел 3'!AK11:AK11)),"","Неверно!")</f>
      </c>
      <c r="B572" s="177" t="s">
        <v>1355</v>
      </c>
      <c r="C572" s="176" t="s">
        <v>1383</v>
      </c>
      <c r="D572" s="176" t="s">
        <v>244</v>
      </c>
      <c r="E572" s="179" t="str">
        <f>CONCATENATE(SUM('Раздел 3'!AK10:AK10),"&gt;=",SUM('Раздел 3'!AK11:AK11))</f>
        <v>0&gt;=0</v>
      </c>
    </row>
    <row r="573" spans="1:5" s="175" customFormat="1" ht="15.75">
      <c r="A573" s="178">
        <f>IF((SUM('Раздел 3'!AL10:AL10)&gt;=SUM('Раздел 3'!AL11:AL11)),"","Неверно!")</f>
      </c>
      <c r="B573" s="177" t="s">
        <v>1355</v>
      </c>
      <c r="C573" s="176" t="s">
        <v>1384</v>
      </c>
      <c r="D573" s="176" t="s">
        <v>244</v>
      </c>
      <c r="E573" s="179" t="str">
        <f>CONCATENATE(SUM('Раздел 3'!AL10:AL10),"&gt;=",SUM('Раздел 3'!AL11:AL11))</f>
        <v>0&gt;=0</v>
      </c>
    </row>
    <row r="574" spans="1:5" s="175" customFormat="1" ht="15.75">
      <c r="A574" s="178">
        <f>IF((SUM('Раздел 3'!AM10:AM10)&gt;=SUM('Раздел 3'!AM11:AM11)),"","Неверно!")</f>
      </c>
      <c r="B574" s="177" t="s">
        <v>1355</v>
      </c>
      <c r="C574" s="176" t="s">
        <v>1385</v>
      </c>
      <c r="D574" s="176" t="s">
        <v>244</v>
      </c>
      <c r="E574" s="179" t="str">
        <f>CONCATENATE(SUM('Раздел 3'!AM10:AM10),"&gt;=",SUM('Раздел 3'!AM11:AM11))</f>
        <v>0&gt;=0</v>
      </c>
    </row>
    <row r="575" spans="1:5" s="175" customFormat="1" ht="15.75">
      <c r="A575" s="178">
        <f>IF((SUM('Раздел 3'!AN10:AN10)&gt;=SUM('Раздел 3'!AN11:AN11)),"","Неверно!")</f>
      </c>
      <c r="B575" s="177" t="s">
        <v>1355</v>
      </c>
      <c r="C575" s="176" t="s">
        <v>1386</v>
      </c>
      <c r="D575" s="176" t="s">
        <v>244</v>
      </c>
      <c r="E575" s="179" t="str">
        <f>CONCATENATE(SUM('Раздел 3'!AN10:AN10),"&gt;=",SUM('Раздел 3'!AN11:AN11))</f>
        <v>0&gt;=0</v>
      </c>
    </row>
    <row r="576" spans="1:5" s="175" customFormat="1" ht="15.75">
      <c r="A576" s="178">
        <f>IF((SUM('Раздел 3'!AO10:AO10)&gt;=SUM('Раздел 3'!AO11:AO11)),"","Неверно!")</f>
      </c>
      <c r="B576" s="177" t="s">
        <v>1355</v>
      </c>
      <c r="C576" s="176" t="s">
        <v>1387</v>
      </c>
      <c r="D576" s="176" t="s">
        <v>244</v>
      </c>
      <c r="E576" s="179" t="str">
        <f>CONCATENATE(SUM('Раздел 3'!AO10:AO10),"&gt;=",SUM('Раздел 3'!AO11:AO11))</f>
        <v>0&gt;=0</v>
      </c>
    </row>
    <row r="577" spans="1:5" s="175" customFormat="1" ht="15.75">
      <c r="A577" s="178">
        <f>IF((SUM('Раздел 3'!AP10:AP10)&gt;=SUM('Раздел 3'!AP11:AP11)),"","Неверно!")</f>
      </c>
      <c r="B577" s="177" t="s">
        <v>1355</v>
      </c>
      <c r="C577" s="176" t="s">
        <v>1388</v>
      </c>
      <c r="D577" s="176" t="s">
        <v>244</v>
      </c>
      <c r="E577" s="179" t="str">
        <f>CONCATENATE(SUM('Раздел 3'!AP10:AP10),"&gt;=",SUM('Раздел 3'!AP11:AP11))</f>
        <v>0&gt;=0</v>
      </c>
    </row>
    <row r="578" spans="1:5" s="175" customFormat="1" ht="15.75">
      <c r="A578" s="178">
        <f>IF((SUM('Раздел 3'!G10:G10)&gt;=SUM('Раздел 3'!G11:G11)),"","Неверно!")</f>
      </c>
      <c r="B578" s="177" t="s">
        <v>1355</v>
      </c>
      <c r="C578" s="176" t="s">
        <v>1389</v>
      </c>
      <c r="D578" s="176" t="s">
        <v>244</v>
      </c>
      <c r="E578" s="179" t="str">
        <f>CONCATENATE(SUM('Раздел 3'!G10:G10),"&gt;=",SUM('Раздел 3'!G11:G11))</f>
        <v>0&gt;=0</v>
      </c>
    </row>
    <row r="579" spans="1:5" s="175" customFormat="1" ht="15.75">
      <c r="A579" s="178">
        <f>IF((SUM('Раздел 3'!AQ10:AQ10)&gt;=SUM('Раздел 3'!AQ11:AQ11)),"","Неверно!")</f>
      </c>
      <c r="B579" s="177" t="s">
        <v>1355</v>
      </c>
      <c r="C579" s="176" t="s">
        <v>1390</v>
      </c>
      <c r="D579" s="176" t="s">
        <v>244</v>
      </c>
      <c r="E579" s="179" t="str">
        <f>CONCATENATE(SUM('Раздел 3'!AQ10:AQ10),"&gt;=",SUM('Раздел 3'!AQ11:AQ11))</f>
        <v>0&gt;=0</v>
      </c>
    </row>
    <row r="580" spans="1:5" s="175" customFormat="1" ht="15.75">
      <c r="A580" s="178">
        <f>IF((SUM('Раздел 3'!H10:H10)&gt;=SUM('Раздел 3'!H11:H11)),"","Неверно!")</f>
      </c>
      <c r="B580" s="177" t="s">
        <v>1355</v>
      </c>
      <c r="C580" s="176" t="s">
        <v>1391</v>
      </c>
      <c r="D580" s="176" t="s">
        <v>244</v>
      </c>
      <c r="E580" s="179" t="str">
        <f>CONCATENATE(SUM('Раздел 3'!H10:H10),"&gt;=",SUM('Раздел 3'!H11:H11))</f>
        <v>0&gt;=0</v>
      </c>
    </row>
    <row r="581" spans="1:5" s="175" customFormat="1" ht="15.75">
      <c r="A581" s="178">
        <f>IF((SUM('Раздел 3'!I10:I10)&gt;=SUM('Раздел 3'!I11:I11)),"","Неверно!")</f>
      </c>
      <c r="B581" s="177" t="s">
        <v>1355</v>
      </c>
      <c r="C581" s="176" t="s">
        <v>1392</v>
      </c>
      <c r="D581" s="176" t="s">
        <v>244</v>
      </c>
      <c r="E581" s="179" t="str">
        <f>CONCATENATE(SUM('Раздел 3'!I10:I10),"&gt;=",SUM('Раздел 3'!I11:I11))</f>
        <v>0&gt;=0</v>
      </c>
    </row>
    <row r="582" spans="1:5" s="175" customFormat="1" ht="15.75">
      <c r="A582" s="178">
        <f>IF((SUM('Раздел 3'!J10:J10)&gt;=SUM('Раздел 3'!J11:J11)),"","Неверно!")</f>
      </c>
      <c r="B582" s="177" t="s">
        <v>1355</v>
      </c>
      <c r="C582" s="176" t="s">
        <v>1393</v>
      </c>
      <c r="D582" s="176" t="s">
        <v>244</v>
      </c>
      <c r="E582" s="179" t="str">
        <f>CONCATENATE(SUM('Раздел 3'!J10:J10),"&gt;=",SUM('Раздел 3'!J11:J11))</f>
        <v>0&gt;=0</v>
      </c>
    </row>
    <row r="583" spans="1:5" s="175" customFormat="1" ht="15.75">
      <c r="A583" s="178">
        <f>IF((SUM('Раздел 3'!K10:K10)&gt;=SUM('Раздел 3'!K11:K11)),"","Неверно!")</f>
      </c>
      <c r="B583" s="177" t="s">
        <v>1355</v>
      </c>
      <c r="C583" s="176" t="s">
        <v>1394</v>
      </c>
      <c r="D583" s="176" t="s">
        <v>244</v>
      </c>
      <c r="E583" s="179" t="str">
        <f>CONCATENATE(SUM('Раздел 3'!K10:K10),"&gt;=",SUM('Раздел 3'!K11:K11))</f>
        <v>0&gt;=0</v>
      </c>
    </row>
    <row r="584" spans="1:5" s="175" customFormat="1" ht="15.75">
      <c r="A584" s="178">
        <f>IF((SUM('Раздел 3'!L10:L10)&gt;=SUM('Раздел 3'!L11:L11)),"","Неверно!")</f>
      </c>
      <c r="B584" s="177" t="s">
        <v>1355</v>
      </c>
      <c r="C584" s="176" t="s">
        <v>1395</v>
      </c>
      <c r="D584" s="176" t="s">
        <v>244</v>
      </c>
      <c r="E584" s="179" t="str">
        <f>CONCATENATE(SUM('Раздел 3'!L10:L10),"&gt;=",SUM('Раздел 3'!L11:L11))</f>
        <v>0&gt;=0</v>
      </c>
    </row>
    <row r="585" spans="1:5" s="175" customFormat="1" ht="15.75">
      <c r="A585" s="178">
        <f>IF((SUM('Раздел 4'!S9:S9)=SUM('Раздел 3'!P10:P10)),"","Неверно!")</f>
      </c>
      <c r="B585" s="177" t="s">
        <v>1396</v>
      </c>
      <c r="C585" s="176" t="s">
        <v>1397</v>
      </c>
      <c r="D585" s="176" t="s">
        <v>355</v>
      </c>
      <c r="E585" s="179" t="str">
        <f>CONCATENATE(SUM('Раздел 4'!S9:S9),"=",SUM('Раздел 3'!P10:P10))</f>
        <v>0=0</v>
      </c>
    </row>
    <row r="586" spans="1:5" s="175" customFormat="1" ht="25.5">
      <c r="A586" s="178">
        <f>IF((SUM('Раздел 4'!G9:G9)=SUM('Раздел 3'!D9:D9)+SUM('Раздел 3'!D17:D17)),"","Неверно!")</f>
      </c>
      <c r="B586" s="177" t="s">
        <v>1398</v>
      </c>
      <c r="C586" s="176" t="s">
        <v>1399</v>
      </c>
      <c r="D586" s="176" t="s">
        <v>1400</v>
      </c>
      <c r="E586" s="179" t="str">
        <f>CONCATENATE(SUM('Раздел 4'!G9:G9),"=",SUM('Раздел 3'!D9:D9),"+",SUM('Раздел 3'!D17:D17))</f>
        <v>0=0+0</v>
      </c>
    </row>
    <row r="587" spans="1:5" s="175" customFormat="1" ht="25.5">
      <c r="A587" s="178">
        <f>IF((SUM('Раздел 4'!H9:H9)=SUM('Раздел 3'!E9:E9)+SUM('Раздел 3'!E17:E17)),"","Неверно!")</f>
      </c>
      <c r="B587" s="177" t="s">
        <v>1398</v>
      </c>
      <c r="C587" s="176" t="s">
        <v>1401</v>
      </c>
      <c r="D587" s="176" t="s">
        <v>1400</v>
      </c>
      <c r="E587" s="179" t="str">
        <f>CONCATENATE(SUM('Раздел 4'!H9:H9),"=",SUM('Раздел 3'!E9:E9),"+",SUM('Раздел 3'!E17:E17))</f>
        <v>0=0+0</v>
      </c>
    </row>
    <row r="588" spans="1:5" s="175" customFormat="1" ht="25.5">
      <c r="A588" s="178">
        <f>IF((SUM('Раздел 4'!I9:I9)=SUM('Раздел 3'!F9:F9)+SUM('Раздел 3'!F17:F17)),"","Неверно!")</f>
      </c>
      <c r="B588" s="177" t="s">
        <v>1398</v>
      </c>
      <c r="C588" s="176" t="s">
        <v>1402</v>
      </c>
      <c r="D588" s="176" t="s">
        <v>1400</v>
      </c>
      <c r="E588" s="179" t="str">
        <f>CONCATENATE(SUM('Раздел 4'!I9:I9),"=",SUM('Раздел 3'!F9:F9),"+",SUM('Раздел 3'!F17:F17))</f>
        <v>0=0+0</v>
      </c>
    </row>
    <row r="589" spans="1:5" s="175" customFormat="1" ht="25.5">
      <c r="A589" s="178">
        <f>IF((SUM('Раздел 4'!J9:J9)=SUM('Раздел 3'!G9:G9)+SUM('Раздел 3'!G17:G17)),"","Неверно!")</f>
      </c>
      <c r="B589" s="177" t="s">
        <v>1398</v>
      </c>
      <c r="C589" s="176" t="s">
        <v>1403</v>
      </c>
      <c r="D589" s="176" t="s">
        <v>1400</v>
      </c>
      <c r="E589" s="179" t="str">
        <f>CONCATENATE(SUM('Раздел 4'!J9:J9),"=",SUM('Раздел 3'!G9:G9),"+",SUM('Раздел 3'!G17:G17))</f>
        <v>0=0+0</v>
      </c>
    </row>
    <row r="590" spans="1:5" s="175" customFormat="1" ht="25.5">
      <c r="A590" s="178">
        <f>IF((SUM('Раздел 4'!K9:K9)=SUM('Раздел 3'!H9:H9)+SUM('Раздел 3'!H17:H17)),"","Неверно!")</f>
      </c>
      <c r="B590" s="177" t="s">
        <v>1398</v>
      </c>
      <c r="C590" s="176" t="s">
        <v>1404</v>
      </c>
      <c r="D590" s="176" t="s">
        <v>1400</v>
      </c>
      <c r="E590" s="179" t="str">
        <f>CONCATENATE(SUM('Раздел 4'!K9:K9),"=",SUM('Раздел 3'!H9:H9),"+",SUM('Раздел 3'!H17:H17))</f>
        <v>0=0+0</v>
      </c>
    </row>
    <row r="591" spans="1:5" s="175" customFormat="1" ht="102">
      <c r="A591" s="178">
        <f>IF((SUM('Раздел 4'!AL9:AL9)=SUM('Раздел 3'!I10:I10)+SUM('Раздел 3'!P10:P10)+SUM('Раздел 3'!S10:S10)+SUM('Раздел 3'!V10:V10)+SUM('Раздел 3'!W10:W10)+SUM('Раздел 3'!AC10:AC10)+SUM('Раздел 3'!AD10:AD10)+SUM('Раздел 3'!X12:X12)+SUM('Раздел 3'!Y12:Y12)+SUM('Раздел 3'!AC12:AC12)+SUM('Раздел 3'!AD12:AD12)+SUM('Раздел 3'!Z13:Z16)+SUM('Раздел 3'!AA13:AA16)+SUM('Раздел 3'!AE13:AE16)+SUM('Раздел 3'!AF13:AF16)+SUM('Раздел 3'!AI9:AI9)+SUM('Раздел 3'!AI17:AI17)),"","Неверно!")</f>
      </c>
      <c r="B591" s="177" t="s">
        <v>1405</v>
      </c>
      <c r="C591" s="176" t="s">
        <v>1406</v>
      </c>
      <c r="D591" s="176" t="s">
        <v>1407</v>
      </c>
      <c r="E591" s="179"/>
    </row>
    <row r="592" spans="1:5" s="175" customFormat="1" ht="15.75">
      <c r="A592" s="178">
        <f>IF((SUM('Разделы 1, 2'!M10:M10)&lt;=SUM('Разделы 1, 2'!H10:H10)),"","Неверно!")</f>
      </c>
      <c r="B592" s="177" t="s">
        <v>1408</v>
      </c>
      <c r="C592" s="176" t="s">
        <v>1409</v>
      </c>
      <c r="D592" s="176" t="s">
        <v>354</v>
      </c>
      <c r="E592" s="179" t="str">
        <f>CONCATENATE(SUM('Разделы 1, 2'!M10:M10),"&lt;=",SUM('Разделы 1, 2'!H10:H10))</f>
        <v>0&lt;=0</v>
      </c>
    </row>
    <row r="593" spans="1:5" s="175" customFormat="1" ht="15.75">
      <c r="A593" s="178">
        <f>IF((SUM('Раздел 4'!M9:M9)=SUM('Раздел 4'!G9:L9)),"","Неверно!")</f>
      </c>
      <c r="B593" s="177" t="s">
        <v>1410</v>
      </c>
      <c r="C593" s="176" t="s">
        <v>1411</v>
      </c>
      <c r="D593" s="176" t="s">
        <v>110</v>
      </c>
      <c r="E593" s="179" t="str">
        <f>CONCATENATE(SUM('Раздел 4'!M9:M9),"=",SUM('Раздел 4'!G9:L9))</f>
        <v>0=0</v>
      </c>
    </row>
    <row r="594" spans="1:5" s="175" customFormat="1" ht="15.75">
      <c r="A594" s="178">
        <f>IF((SUM('Раздел 4'!M18:M18)=SUM('Раздел 4'!G18:L18)),"","Неверно!")</f>
      </c>
      <c r="B594" s="177" t="s">
        <v>1410</v>
      </c>
      <c r="C594" s="176" t="s">
        <v>1412</v>
      </c>
      <c r="D594" s="176" t="s">
        <v>110</v>
      </c>
      <c r="E594" s="179" t="str">
        <f>CONCATENATE(SUM('Раздел 4'!M18:M18),"=",SUM('Раздел 4'!G18:L18))</f>
        <v>0=0</v>
      </c>
    </row>
    <row r="595" spans="1:5" s="175" customFormat="1" ht="15.75">
      <c r="A595" s="178">
        <f>IF((SUM('Раздел 4'!M19:M19)=SUM('Раздел 4'!G19:L19)),"","Неверно!")</f>
      </c>
      <c r="B595" s="177" t="s">
        <v>1410</v>
      </c>
      <c r="C595" s="176" t="s">
        <v>1413</v>
      </c>
      <c r="D595" s="176" t="s">
        <v>110</v>
      </c>
      <c r="E595" s="179" t="str">
        <f>CONCATENATE(SUM('Раздел 4'!M19:M19),"=",SUM('Раздел 4'!G19:L19))</f>
        <v>0=0</v>
      </c>
    </row>
    <row r="596" spans="1:5" s="175" customFormat="1" ht="15.75">
      <c r="A596" s="178">
        <f>IF((SUM('Раздел 4'!M20:M20)=SUM('Раздел 4'!G20:L20)),"","Неверно!")</f>
      </c>
      <c r="B596" s="177" t="s">
        <v>1410</v>
      </c>
      <c r="C596" s="176" t="s">
        <v>1414</v>
      </c>
      <c r="D596" s="176" t="s">
        <v>110</v>
      </c>
      <c r="E596" s="179" t="str">
        <f>CONCATENATE(SUM('Раздел 4'!M20:M20),"=",SUM('Раздел 4'!G20:L20))</f>
        <v>0=0</v>
      </c>
    </row>
    <row r="597" spans="1:5" s="175" customFormat="1" ht="15.75">
      <c r="A597" s="178">
        <f>IF((SUM('Раздел 4'!M21:M21)=SUM('Раздел 4'!G21:L21)),"","Неверно!")</f>
      </c>
      <c r="B597" s="177" t="s">
        <v>1410</v>
      </c>
      <c r="C597" s="176" t="s">
        <v>1415</v>
      </c>
      <c r="D597" s="176" t="s">
        <v>110</v>
      </c>
      <c r="E597" s="179" t="str">
        <f>CONCATENATE(SUM('Раздел 4'!M21:M21),"=",SUM('Раздел 4'!G21:L21))</f>
        <v>0=0</v>
      </c>
    </row>
    <row r="598" spans="1:5" s="175" customFormat="1" ht="15.75">
      <c r="A598" s="178">
        <f>IF((SUM('Раздел 4'!M22:M22)=SUM('Раздел 4'!G22:L22)),"","Неверно!")</f>
      </c>
      <c r="B598" s="177" t="s">
        <v>1410</v>
      </c>
      <c r="C598" s="176" t="s">
        <v>1416</v>
      </c>
      <c r="D598" s="176" t="s">
        <v>110</v>
      </c>
      <c r="E598" s="179" t="str">
        <f>CONCATENATE(SUM('Раздел 4'!M22:M22),"=",SUM('Раздел 4'!G22:L22))</f>
        <v>0=0</v>
      </c>
    </row>
    <row r="599" spans="1:5" s="175" customFormat="1" ht="15.75">
      <c r="A599" s="178">
        <f>IF((SUM('Раздел 4'!M23:M23)=SUM('Раздел 4'!G23:L23)),"","Неверно!")</f>
      </c>
      <c r="B599" s="177" t="s">
        <v>1410</v>
      </c>
      <c r="C599" s="176" t="s">
        <v>1417</v>
      </c>
      <c r="D599" s="176" t="s">
        <v>110</v>
      </c>
      <c r="E599" s="179" t="str">
        <f>CONCATENATE(SUM('Раздел 4'!M23:M23),"=",SUM('Раздел 4'!G23:L23))</f>
        <v>0=0</v>
      </c>
    </row>
    <row r="600" spans="1:5" s="175" customFormat="1" ht="15.75">
      <c r="A600" s="178">
        <f>IF((SUM('Раздел 4'!M24:M24)=SUM('Раздел 4'!G24:L24)),"","Неверно!")</f>
      </c>
      <c r="B600" s="177" t="s">
        <v>1410</v>
      </c>
      <c r="C600" s="176" t="s">
        <v>1418</v>
      </c>
      <c r="D600" s="176" t="s">
        <v>110</v>
      </c>
      <c r="E600" s="179" t="str">
        <f>CONCATENATE(SUM('Раздел 4'!M24:M24),"=",SUM('Раздел 4'!G24:L24))</f>
        <v>0=0</v>
      </c>
    </row>
    <row r="601" spans="1:5" s="175" customFormat="1" ht="15.75">
      <c r="A601" s="178">
        <f>IF((SUM('Раздел 4'!M25:M25)=SUM('Раздел 4'!G25:L25)),"","Неверно!")</f>
      </c>
      <c r="B601" s="177" t="s">
        <v>1410</v>
      </c>
      <c r="C601" s="176" t="s">
        <v>1419</v>
      </c>
      <c r="D601" s="176" t="s">
        <v>110</v>
      </c>
      <c r="E601" s="179" t="str">
        <f>CONCATENATE(SUM('Раздел 4'!M25:M25),"=",SUM('Раздел 4'!G25:L25))</f>
        <v>0=0</v>
      </c>
    </row>
    <row r="602" spans="1:5" s="175" customFormat="1" ht="15.75">
      <c r="A602" s="178">
        <f>IF((SUM('Раздел 4'!M26:M26)=SUM('Раздел 4'!G26:L26)),"","Неверно!")</f>
      </c>
      <c r="B602" s="177" t="s">
        <v>1410</v>
      </c>
      <c r="C602" s="176" t="s">
        <v>1420</v>
      </c>
      <c r="D602" s="176" t="s">
        <v>110</v>
      </c>
      <c r="E602" s="179" t="str">
        <f>CONCATENATE(SUM('Раздел 4'!M26:M26),"=",SUM('Раздел 4'!G26:L26))</f>
        <v>0=0</v>
      </c>
    </row>
    <row r="603" spans="1:5" s="175" customFormat="1" ht="15.75">
      <c r="A603" s="178">
        <f>IF((SUM('Раздел 4'!M27:M27)=SUM('Раздел 4'!G27:L27)),"","Неверно!")</f>
      </c>
      <c r="B603" s="177" t="s">
        <v>1410</v>
      </c>
      <c r="C603" s="176" t="s">
        <v>1421</v>
      </c>
      <c r="D603" s="176" t="s">
        <v>110</v>
      </c>
      <c r="E603" s="179" t="str">
        <f>CONCATENATE(SUM('Раздел 4'!M27:M27),"=",SUM('Раздел 4'!G27:L27))</f>
        <v>0=0</v>
      </c>
    </row>
    <row r="604" spans="1:5" s="175" customFormat="1" ht="15.75">
      <c r="A604" s="178">
        <f>IF((SUM('Раздел 4'!M10:M10)=SUM('Раздел 4'!G10:L10)),"","Неверно!")</f>
      </c>
      <c r="B604" s="177" t="s">
        <v>1410</v>
      </c>
      <c r="C604" s="176" t="s">
        <v>1422</v>
      </c>
      <c r="D604" s="176" t="s">
        <v>110</v>
      </c>
      <c r="E604" s="179" t="str">
        <f>CONCATENATE(SUM('Раздел 4'!M10:M10),"=",SUM('Раздел 4'!G10:L10))</f>
        <v>0=0</v>
      </c>
    </row>
    <row r="605" spans="1:5" s="175" customFormat="1" ht="15.75">
      <c r="A605" s="178">
        <f>IF((SUM('Раздел 4'!M28:M28)=SUM('Раздел 4'!G28:L28)),"","Неверно!")</f>
      </c>
      <c r="B605" s="177" t="s">
        <v>1410</v>
      </c>
      <c r="C605" s="176" t="s">
        <v>1423</v>
      </c>
      <c r="D605" s="176" t="s">
        <v>110</v>
      </c>
      <c r="E605" s="179" t="str">
        <f>CONCATENATE(SUM('Раздел 4'!M28:M28),"=",SUM('Раздел 4'!G28:L28))</f>
        <v>0=0</v>
      </c>
    </row>
    <row r="606" spans="1:5" s="175" customFormat="1" ht="15.75">
      <c r="A606" s="178">
        <f>IF((SUM('Раздел 4'!M29:M29)=SUM('Раздел 4'!G29:L29)),"","Неверно!")</f>
      </c>
      <c r="B606" s="177" t="s">
        <v>1410</v>
      </c>
      <c r="C606" s="176" t="s">
        <v>1424</v>
      </c>
      <c r="D606" s="176" t="s">
        <v>110</v>
      </c>
      <c r="E606" s="179" t="str">
        <f>CONCATENATE(SUM('Раздел 4'!M29:M29),"=",SUM('Раздел 4'!G29:L29))</f>
        <v>0=0</v>
      </c>
    </row>
    <row r="607" spans="1:5" s="175" customFormat="1" ht="15.75">
      <c r="A607" s="178">
        <f>IF((SUM('Раздел 4'!M30:M30)=SUM('Раздел 4'!G30:L30)),"","Неверно!")</f>
      </c>
      <c r="B607" s="177" t="s">
        <v>1410</v>
      </c>
      <c r="C607" s="176" t="s">
        <v>1425</v>
      </c>
      <c r="D607" s="176" t="s">
        <v>110</v>
      </c>
      <c r="E607" s="179" t="str">
        <f>CONCATENATE(SUM('Раздел 4'!M30:M30),"=",SUM('Раздел 4'!G30:L30))</f>
        <v>0=0</v>
      </c>
    </row>
    <row r="608" spans="1:5" s="175" customFormat="1" ht="15.75">
      <c r="A608" s="178">
        <f>IF((SUM('Раздел 4'!M31:M31)=SUM('Раздел 4'!G31:L31)),"","Неверно!")</f>
      </c>
      <c r="B608" s="177" t="s">
        <v>1410</v>
      </c>
      <c r="C608" s="176" t="s">
        <v>1426</v>
      </c>
      <c r="D608" s="176" t="s">
        <v>110</v>
      </c>
      <c r="E608" s="179" t="str">
        <f>CONCATENATE(SUM('Раздел 4'!M31:M31),"=",SUM('Раздел 4'!G31:L31))</f>
        <v>0=0</v>
      </c>
    </row>
    <row r="609" spans="1:5" s="175" customFormat="1" ht="15.75">
      <c r="A609" s="178">
        <f>IF((SUM('Раздел 4'!M32:M32)=SUM('Раздел 4'!G32:L32)),"","Неверно!")</f>
      </c>
      <c r="B609" s="177" t="s">
        <v>1410</v>
      </c>
      <c r="C609" s="176" t="s">
        <v>1427</v>
      </c>
      <c r="D609" s="176" t="s">
        <v>110</v>
      </c>
      <c r="E609" s="179" t="str">
        <f>CONCATENATE(SUM('Раздел 4'!M32:M32),"=",SUM('Раздел 4'!G32:L32))</f>
        <v>0=0</v>
      </c>
    </row>
    <row r="610" spans="1:5" s="175" customFormat="1" ht="15.75">
      <c r="A610" s="178">
        <f>IF((SUM('Раздел 4'!M33:M33)=SUM('Раздел 4'!G33:L33)),"","Неверно!")</f>
      </c>
      <c r="B610" s="177" t="s">
        <v>1410</v>
      </c>
      <c r="C610" s="176" t="s">
        <v>1428</v>
      </c>
      <c r="D610" s="176" t="s">
        <v>110</v>
      </c>
      <c r="E610" s="179" t="str">
        <f>CONCATENATE(SUM('Раздел 4'!M33:M33),"=",SUM('Раздел 4'!G33:L33))</f>
        <v>0=0</v>
      </c>
    </row>
    <row r="611" spans="1:5" s="175" customFormat="1" ht="15.75">
      <c r="A611" s="178">
        <f>IF((SUM('Раздел 4'!M34:M34)=SUM('Раздел 4'!G34:L34)),"","Неверно!")</f>
      </c>
      <c r="B611" s="177" t="s">
        <v>1410</v>
      </c>
      <c r="C611" s="176" t="s">
        <v>1429</v>
      </c>
      <c r="D611" s="176" t="s">
        <v>110</v>
      </c>
      <c r="E611" s="179" t="str">
        <f>CONCATENATE(SUM('Раздел 4'!M34:M34),"=",SUM('Раздел 4'!G34:L34))</f>
        <v>0=0</v>
      </c>
    </row>
    <row r="612" spans="1:5" s="175" customFormat="1" ht="15.75">
      <c r="A612" s="178">
        <f>IF((SUM('Раздел 4'!M35:M35)=SUM('Раздел 4'!G35:L35)),"","Неверно!")</f>
      </c>
      <c r="B612" s="177" t="s">
        <v>1410</v>
      </c>
      <c r="C612" s="176" t="s">
        <v>1430</v>
      </c>
      <c r="D612" s="176" t="s">
        <v>110</v>
      </c>
      <c r="E612" s="179" t="str">
        <f>CONCATENATE(SUM('Раздел 4'!M35:M35),"=",SUM('Раздел 4'!G35:L35))</f>
        <v>0=0</v>
      </c>
    </row>
    <row r="613" spans="1:5" s="175" customFormat="1" ht="15.75">
      <c r="A613" s="178">
        <f>IF((SUM('Раздел 4'!M36:M36)=SUM('Раздел 4'!G36:L36)),"","Неверно!")</f>
      </c>
      <c r="B613" s="177" t="s">
        <v>1410</v>
      </c>
      <c r="C613" s="176" t="s">
        <v>1431</v>
      </c>
      <c r="D613" s="176" t="s">
        <v>110</v>
      </c>
      <c r="E613" s="179" t="str">
        <f>CONCATENATE(SUM('Раздел 4'!M36:M36),"=",SUM('Раздел 4'!G36:L36))</f>
        <v>0=0</v>
      </c>
    </row>
    <row r="614" spans="1:5" s="175" customFormat="1" ht="15.75">
      <c r="A614" s="178">
        <f>IF((SUM('Раздел 4'!M37:M37)=SUM('Раздел 4'!G37:L37)),"","Неверно!")</f>
      </c>
      <c r="B614" s="177" t="s">
        <v>1410</v>
      </c>
      <c r="C614" s="176" t="s">
        <v>1432</v>
      </c>
      <c r="D614" s="176" t="s">
        <v>110</v>
      </c>
      <c r="E614" s="179" t="str">
        <f>CONCATENATE(SUM('Раздел 4'!M37:M37),"=",SUM('Раздел 4'!G37:L37))</f>
        <v>0=0</v>
      </c>
    </row>
    <row r="615" spans="1:5" s="175" customFormat="1" ht="15.75">
      <c r="A615" s="178">
        <f>IF((SUM('Раздел 4'!M11:M11)=SUM('Раздел 4'!G11:L11)),"","Неверно!")</f>
      </c>
      <c r="B615" s="177" t="s">
        <v>1410</v>
      </c>
      <c r="C615" s="176" t="s">
        <v>1433</v>
      </c>
      <c r="D615" s="176" t="s">
        <v>110</v>
      </c>
      <c r="E615" s="179" t="str">
        <f>CONCATENATE(SUM('Раздел 4'!M11:M11),"=",SUM('Раздел 4'!G11:L11))</f>
        <v>0=0</v>
      </c>
    </row>
    <row r="616" spans="1:5" s="175" customFormat="1" ht="15.75">
      <c r="A616" s="178">
        <f>IF((SUM('Раздел 4'!M38:M38)=SUM('Раздел 4'!G38:L38)),"","Неверно!")</f>
      </c>
      <c r="B616" s="177" t="s">
        <v>1410</v>
      </c>
      <c r="C616" s="176" t="s">
        <v>1434</v>
      </c>
      <c r="D616" s="176" t="s">
        <v>110</v>
      </c>
      <c r="E616" s="179" t="str">
        <f>CONCATENATE(SUM('Раздел 4'!M38:M38),"=",SUM('Раздел 4'!G38:L38))</f>
        <v>0=0</v>
      </c>
    </row>
    <row r="617" spans="1:5" s="175" customFormat="1" ht="15.75">
      <c r="A617" s="178">
        <f>IF((SUM('Раздел 4'!M39:M39)=SUM('Раздел 4'!G39:L39)),"","Неверно!")</f>
      </c>
      <c r="B617" s="177" t="s">
        <v>1410</v>
      </c>
      <c r="C617" s="176" t="s">
        <v>1435</v>
      </c>
      <c r="D617" s="176" t="s">
        <v>110</v>
      </c>
      <c r="E617" s="179" t="str">
        <f>CONCATENATE(SUM('Раздел 4'!M39:M39),"=",SUM('Раздел 4'!G39:L39))</f>
        <v>0=0</v>
      </c>
    </row>
    <row r="618" spans="1:5" s="175" customFormat="1" ht="15.75">
      <c r="A618" s="178">
        <f>IF((SUM('Раздел 4'!M40:M40)=SUM('Раздел 4'!G40:L40)),"","Неверно!")</f>
      </c>
      <c r="B618" s="177" t="s">
        <v>1410</v>
      </c>
      <c r="C618" s="176" t="s">
        <v>1436</v>
      </c>
      <c r="D618" s="176" t="s">
        <v>110</v>
      </c>
      <c r="E618" s="179" t="str">
        <f>CONCATENATE(SUM('Раздел 4'!M40:M40),"=",SUM('Раздел 4'!G40:L40))</f>
        <v>0=0</v>
      </c>
    </row>
    <row r="619" spans="1:5" s="175" customFormat="1" ht="15.75">
      <c r="A619" s="178">
        <f>IF((SUM('Раздел 4'!M41:M41)=SUM('Раздел 4'!G41:L41)),"","Неверно!")</f>
      </c>
      <c r="B619" s="177" t="s">
        <v>1410</v>
      </c>
      <c r="C619" s="176" t="s">
        <v>1437</v>
      </c>
      <c r="D619" s="176" t="s">
        <v>110</v>
      </c>
      <c r="E619" s="179" t="str">
        <f>CONCATENATE(SUM('Раздел 4'!M41:M41),"=",SUM('Раздел 4'!G41:L41))</f>
        <v>0=0</v>
      </c>
    </row>
    <row r="620" spans="1:5" s="175" customFormat="1" ht="15.75">
      <c r="A620" s="178">
        <f>IF((SUM('Раздел 4'!M42:M42)=SUM('Раздел 4'!G42:L42)),"","Неверно!")</f>
      </c>
      <c r="B620" s="177" t="s">
        <v>1410</v>
      </c>
      <c r="C620" s="176" t="s">
        <v>1438</v>
      </c>
      <c r="D620" s="176" t="s">
        <v>110</v>
      </c>
      <c r="E620" s="179" t="str">
        <f>CONCATENATE(SUM('Раздел 4'!M42:M42),"=",SUM('Раздел 4'!G42:L42))</f>
        <v>0=0</v>
      </c>
    </row>
    <row r="621" spans="1:5" s="175" customFormat="1" ht="15.75">
      <c r="A621" s="178">
        <f>IF((SUM('Раздел 4'!M43:M43)=SUM('Раздел 4'!G43:L43)),"","Неверно!")</f>
      </c>
      <c r="B621" s="177" t="s">
        <v>1410</v>
      </c>
      <c r="C621" s="176" t="s">
        <v>1439</v>
      </c>
      <c r="D621" s="176" t="s">
        <v>110</v>
      </c>
      <c r="E621" s="179" t="str">
        <f>CONCATENATE(SUM('Раздел 4'!M43:M43),"=",SUM('Раздел 4'!G43:L43))</f>
        <v>0=0</v>
      </c>
    </row>
    <row r="622" spans="1:5" s="175" customFormat="1" ht="15.75">
      <c r="A622" s="178">
        <f>IF((SUM('Раздел 4'!M44:M44)=SUM('Раздел 4'!G44:L44)),"","Неверно!")</f>
      </c>
      <c r="B622" s="177" t="s">
        <v>1410</v>
      </c>
      <c r="C622" s="176" t="s">
        <v>1440</v>
      </c>
      <c r="D622" s="176" t="s">
        <v>110</v>
      </c>
      <c r="E622" s="179" t="str">
        <f>CONCATENATE(SUM('Раздел 4'!M44:M44),"=",SUM('Раздел 4'!G44:L44))</f>
        <v>0=0</v>
      </c>
    </row>
    <row r="623" spans="1:5" s="175" customFormat="1" ht="15.75">
      <c r="A623" s="178">
        <f>IF((SUM('Раздел 4'!M45:M45)=SUM('Раздел 4'!G45:L45)),"","Неверно!")</f>
      </c>
      <c r="B623" s="177" t="s">
        <v>1410</v>
      </c>
      <c r="C623" s="176" t="s">
        <v>1441</v>
      </c>
      <c r="D623" s="176" t="s">
        <v>110</v>
      </c>
      <c r="E623" s="179" t="str">
        <f>CONCATENATE(SUM('Раздел 4'!M45:M45),"=",SUM('Раздел 4'!G45:L45))</f>
        <v>0=0</v>
      </c>
    </row>
    <row r="624" spans="1:5" s="175" customFormat="1" ht="15.75">
      <c r="A624" s="178">
        <f>IF((SUM('Раздел 4'!M46:M46)=SUM('Раздел 4'!G46:L46)),"","Неверно!")</f>
      </c>
      <c r="B624" s="177" t="s">
        <v>1410</v>
      </c>
      <c r="C624" s="176" t="s">
        <v>1442</v>
      </c>
      <c r="D624" s="176" t="s">
        <v>110</v>
      </c>
      <c r="E624" s="179" t="str">
        <f>CONCATENATE(SUM('Раздел 4'!M46:M46),"=",SUM('Раздел 4'!G46:L46))</f>
        <v>0=0</v>
      </c>
    </row>
    <row r="625" spans="1:5" s="175" customFormat="1" ht="15.75">
      <c r="A625" s="178">
        <f>IF((SUM('Раздел 4'!M47:M47)=SUM('Раздел 4'!G47:L47)),"","Неверно!")</f>
      </c>
      <c r="B625" s="177" t="s">
        <v>1410</v>
      </c>
      <c r="C625" s="176" t="s">
        <v>1443</v>
      </c>
      <c r="D625" s="176" t="s">
        <v>110</v>
      </c>
      <c r="E625" s="179" t="str">
        <f>CONCATENATE(SUM('Раздел 4'!M47:M47),"=",SUM('Раздел 4'!G47:L47))</f>
        <v>0=0</v>
      </c>
    </row>
    <row r="626" spans="1:5" s="175" customFormat="1" ht="15.75">
      <c r="A626" s="178">
        <f>IF((SUM('Раздел 4'!M12:M12)=SUM('Раздел 4'!G12:L12)),"","Неверно!")</f>
      </c>
      <c r="B626" s="177" t="s">
        <v>1410</v>
      </c>
      <c r="C626" s="176" t="s">
        <v>1444</v>
      </c>
      <c r="D626" s="176" t="s">
        <v>110</v>
      </c>
      <c r="E626" s="179" t="str">
        <f>CONCATENATE(SUM('Раздел 4'!M12:M12),"=",SUM('Раздел 4'!G12:L12))</f>
        <v>0=0</v>
      </c>
    </row>
    <row r="627" spans="1:5" s="175" customFormat="1" ht="15.75">
      <c r="A627" s="178">
        <f>IF((SUM('Раздел 4'!M48:M48)=SUM('Раздел 4'!G48:L48)),"","Неверно!")</f>
      </c>
      <c r="B627" s="177" t="s">
        <v>1410</v>
      </c>
      <c r="C627" s="176" t="s">
        <v>1445</v>
      </c>
      <c r="D627" s="176" t="s">
        <v>110</v>
      </c>
      <c r="E627" s="179" t="str">
        <f>CONCATENATE(SUM('Раздел 4'!M48:M48),"=",SUM('Раздел 4'!G48:L48))</f>
        <v>0=0</v>
      </c>
    </row>
    <row r="628" spans="1:5" s="175" customFormat="1" ht="15.75">
      <c r="A628" s="178">
        <f>IF((SUM('Раздел 4'!M49:M49)=SUM('Раздел 4'!G49:L49)),"","Неверно!")</f>
      </c>
      <c r="B628" s="177" t="s">
        <v>1410</v>
      </c>
      <c r="C628" s="176" t="s">
        <v>1446</v>
      </c>
      <c r="D628" s="176" t="s">
        <v>110</v>
      </c>
      <c r="E628" s="179" t="str">
        <f>CONCATENATE(SUM('Раздел 4'!M49:M49),"=",SUM('Раздел 4'!G49:L49))</f>
        <v>0=0</v>
      </c>
    </row>
    <row r="629" spans="1:5" s="175" customFormat="1" ht="15.75">
      <c r="A629" s="178">
        <f>IF((SUM('Раздел 4'!M50:M50)=SUM('Раздел 4'!G50:L50)),"","Неверно!")</f>
      </c>
      <c r="B629" s="177" t="s">
        <v>1410</v>
      </c>
      <c r="C629" s="176" t="s">
        <v>1447</v>
      </c>
      <c r="D629" s="176" t="s">
        <v>110</v>
      </c>
      <c r="E629" s="179" t="str">
        <f>CONCATENATE(SUM('Раздел 4'!M50:M50),"=",SUM('Раздел 4'!G50:L50))</f>
        <v>0=0</v>
      </c>
    </row>
    <row r="630" spans="1:5" s="175" customFormat="1" ht="15.75">
      <c r="A630" s="178">
        <f>IF((SUM('Раздел 4'!M51:M51)=SUM('Раздел 4'!G51:L51)),"","Неверно!")</f>
      </c>
      <c r="B630" s="177" t="s">
        <v>1410</v>
      </c>
      <c r="C630" s="176" t="s">
        <v>1448</v>
      </c>
      <c r="D630" s="176" t="s">
        <v>110</v>
      </c>
      <c r="E630" s="179" t="str">
        <f>CONCATENATE(SUM('Раздел 4'!M51:M51),"=",SUM('Раздел 4'!G51:L51))</f>
        <v>0=0</v>
      </c>
    </row>
    <row r="631" spans="1:5" s="175" customFormat="1" ht="15.75">
      <c r="A631" s="178">
        <f>IF((SUM('Раздел 4'!M52:M52)=SUM('Раздел 4'!G52:L52)),"","Неверно!")</f>
      </c>
      <c r="B631" s="177" t="s">
        <v>1410</v>
      </c>
      <c r="C631" s="176" t="s">
        <v>1449</v>
      </c>
      <c r="D631" s="176" t="s">
        <v>110</v>
      </c>
      <c r="E631" s="179" t="str">
        <f>CONCATENATE(SUM('Раздел 4'!M52:M52),"=",SUM('Раздел 4'!G52:L52))</f>
        <v>0=0</v>
      </c>
    </row>
    <row r="632" spans="1:5" s="175" customFormat="1" ht="15.75">
      <c r="A632" s="178">
        <f>IF((SUM('Раздел 4'!M53:M53)=SUM('Раздел 4'!G53:L53)),"","Неверно!")</f>
      </c>
      <c r="B632" s="177" t="s">
        <v>1410</v>
      </c>
      <c r="C632" s="176" t="s">
        <v>1450</v>
      </c>
      <c r="D632" s="176" t="s">
        <v>110</v>
      </c>
      <c r="E632" s="179" t="str">
        <f>CONCATENATE(SUM('Раздел 4'!M53:M53),"=",SUM('Раздел 4'!G53:L53))</f>
        <v>0=0</v>
      </c>
    </row>
    <row r="633" spans="1:5" s="175" customFormat="1" ht="15.75">
      <c r="A633" s="178">
        <f>IF((SUM('Раздел 4'!M54:M54)=SUM('Раздел 4'!G54:L54)),"","Неверно!")</f>
      </c>
      <c r="B633" s="177" t="s">
        <v>1410</v>
      </c>
      <c r="C633" s="176" t="s">
        <v>1451</v>
      </c>
      <c r="D633" s="176" t="s">
        <v>110</v>
      </c>
      <c r="E633" s="179" t="str">
        <f>CONCATENATE(SUM('Раздел 4'!M54:M54),"=",SUM('Раздел 4'!G54:L54))</f>
        <v>0=0</v>
      </c>
    </row>
    <row r="634" spans="1:5" s="175" customFormat="1" ht="15.75">
      <c r="A634" s="178">
        <f>IF((SUM('Раздел 4'!M55:M55)=SUM('Раздел 4'!G55:L55)),"","Неверно!")</f>
      </c>
      <c r="B634" s="177" t="s">
        <v>1410</v>
      </c>
      <c r="C634" s="176" t="s">
        <v>1452</v>
      </c>
      <c r="D634" s="176" t="s">
        <v>110</v>
      </c>
      <c r="E634" s="179" t="str">
        <f>CONCATENATE(SUM('Раздел 4'!M55:M55),"=",SUM('Раздел 4'!G55:L55))</f>
        <v>0=0</v>
      </c>
    </row>
    <row r="635" spans="1:5" s="175" customFormat="1" ht="15.75">
      <c r="A635" s="178">
        <f>IF((SUM('Раздел 4'!M56:M56)=SUM('Раздел 4'!G56:L56)),"","Неверно!")</f>
      </c>
      <c r="B635" s="177" t="s">
        <v>1410</v>
      </c>
      <c r="C635" s="176" t="s">
        <v>1453</v>
      </c>
      <c r="D635" s="176" t="s">
        <v>110</v>
      </c>
      <c r="E635" s="179" t="str">
        <f>CONCATENATE(SUM('Раздел 4'!M56:M56),"=",SUM('Раздел 4'!G56:L56))</f>
        <v>0=0</v>
      </c>
    </row>
    <row r="636" spans="1:5" s="175" customFormat="1" ht="15.75">
      <c r="A636" s="178">
        <f>IF((SUM('Раздел 4'!M57:M57)=SUM('Раздел 4'!G57:L57)),"","Неверно!")</f>
      </c>
      <c r="B636" s="177" t="s">
        <v>1410</v>
      </c>
      <c r="C636" s="176" t="s">
        <v>1454</v>
      </c>
      <c r="D636" s="176" t="s">
        <v>110</v>
      </c>
      <c r="E636" s="179" t="str">
        <f>CONCATENATE(SUM('Раздел 4'!M57:M57),"=",SUM('Раздел 4'!G57:L57))</f>
        <v>0=0</v>
      </c>
    </row>
    <row r="637" spans="1:5" s="175" customFormat="1" ht="15.75">
      <c r="A637" s="178">
        <f>IF((SUM('Раздел 4'!M13:M13)=SUM('Раздел 4'!G13:L13)),"","Неверно!")</f>
      </c>
      <c r="B637" s="177" t="s">
        <v>1410</v>
      </c>
      <c r="C637" s="176" t="s">
        <v>1455</v>
      </c>
      <c r="D637" s="176" t="s">
        <v>110</v>
      </c>
      <c r="E637" s="179" t="str">
        <f>CONCATENATE(SUM('Раздел 4'!M13:M13),"=",SUM('Раздел 4'!G13:L13))</f>
        <v>0=0</v>
      </c>
    </row>
    <row r="638" spans="1:5" s="175" customFormat="1" ht="15.75">
      <c r="A638" s="178">
        <f>IF((SUM('Раздел 4'!M58:M58)=SUM('Раздел 4'!G58:L58)),"","Неверно!")</f>
      </c>
      <c r="B638" s="177" t="s">
        <v>1410</v>
      </c>
      <c r="C638" s="176" t="s">
        <v>1456</v>
      </c>
      <c r="D638" s="176" t="s">
        <v>110</v>
      </c>
      <c r="E638" s="179" t="str">
        <f>CONCATENATE(SUM('Раздел 4'!M58:M58),"=",SUM('Раздел 4'!G58:L58))</f>
        <v>0=0</v>
      </c>
    </row>
    <row r="639" spans="1:5" s="175" customFormat="1" ht="15.75">
      <c r="A639" s="178">
        <f>IF((SUM('Раздел 4'!M59:M59)=SUM('Раздел 4'!G59:L59)),"","Неверно!")</f>
      </c>
      <c r="B639" s="177" t="s">
        <v>1410</v>
      </c>
      <c r="C639" s="176" t="s">
        <v>1457</v>
      </c>
      <c r="D639" s="176" t="s">
        <v>110</v>
      </c>
      <c r="E639" s="179" t="str">
        <f>CONCATENATE(SUM('Раздел 4'!M59:M59),"=",SUM('Раздел 4'!G59:L59))</f>
        <v>0=0</v>
      </c>
    </row>
    <row r="640" spans="1:5" s="175" customFormat="1" ht="15.75">
      <c r="A640" s="178">
        <f>IF((SUM('Раздел 4'!M60:M60)=SUM('Раздел 4'!G60:L60)),"","Неверно!")</f>
      </c>
      <c r="B640" s="177" t="s">
        <v>1410</v>
      </c>
      <c r="C640" s="176" t="s">
        <v>1458</v>
      </c>
      <c r="D640" s="176" t="s">
        <v>110</v>
      </c>
      <c r="E640" s="179" t="str">
        <f>CONCATENATE(SUM('Раздел 4'!M60:M60),"=",SUM('Раздел 4'!G60:L60))</f>
        <v>0=0</v>
      </c>
    </row>
    <row r="641" spans="1:5" s="175" customFormat="1" ht="15.75">
      <c r="A641" s="178">
        <f>IF((SUM('Раздел 4'!M61:M61)=SUM('Раздел 4'!G61:L61)),"","Неверно!")</f>
      </c>
      <c r="B641" s="177" t="s">
        <v>1410</v>
      </c>
      <c r="C641" s="176" t="s">
        <v>1459</v>
      </c>
      <c r="D641" s="176" t="s">
        <v>110</v>
      </c>
      <c r="E641" s="179" t="str">
        <f>CONCATENATE(SUM('Раздел 4'!M61:M61),"=",SUM('Раздел 4'!G61:L61))</f>
        <v>0=0</v>
      </c>
    </row>
    <row r="642" spans="1:5" s="175" customFormat="1" ht="15.75">
      <c r="A642" s="178">
        <f>IF((SUM('Раздел 4'!M62:M62)=SUM('Раздел 4'!G62:L62)),"","Неверно!")</f>
      </c>
      <c r="B642" s="177" t="s">
        <v>1410</v>
      </c>
      <c r="C642" s="176" t="s">
        <v>1460</v>
      </c>
      <c r="D642" s="176" t="s">
        <v>110</v>
      </c>
      <c r="E642" s="179" t="str">
        <f>CONCATENATE(SUM('Раздел 4'!M62:M62),"=",SUM('Раздел 4'!G62:L62))</f>
        <v>0=0</v>
      </c>
    </row>
    <row r="643" spans="1:5" s="175" customFormat="1" ht="15.75">
      <c r="A643" s="178">
        <f>IF((SUM('Раздел 4'!M14:M14)=SUM('Раздел 4'!G14:L14)),"","Неверно!")</f>
      </c>
      <c r="B643" s="177" t="s">
        <v>1410</v>
      </c>
      <c r="C643" s="176" t="s">
        <v>1461</v>
      </c>
      <c r="D643" s="176" t="s">
        <v>110</v>
      </c>
      <c r="E643" s="179" t="str">
        <f>CONCATENATE(SUM('Раздел 4'!M14:M14),"=",SUM('Раздел 4'!G14:L14))</f>
        <v>0=0</v>
      </c>
    </row>
    <row r="644" spans="1:5" s="175" customFormat="1" ht="15.75">
      <c r="A644" s="178">
        <f>IF((SUM('Раздел 4'!M15:M15)=SUM('Раздел 4'!G15:L15)),"","Неверно!")</f>
      </c>
      <c r="B644" s="177" t="s">
        <v>1410</v>
      </c>
      <c r="C644" s="176" t="s">
        <v>1462</v>
      </c>
      <c r="D644" s="176" t="s">
        <v>110</v>
      </c>
      <c r="E644" s="179" t="str">
        <f>CONCATENATE(SUM('Раздел 4'!M15:M15),"=",SUM('Раздел 4'!G15:L15))</f>
        <v>0=0</v>
      </c>
    </row>
    <row r="645" spans="1:5" s="175" customFormat="1" ht="15.75">
      <c r="A645" s="178">
        <f>IF((SUM('Раздел 4'!M16:M16)=SUM('Раздел 4'!G16:L16)),"","Неверно!")</f>
      </c>
      <c r="B645" s="177" t="s">
        <v>1410</v>
      </c>
      <c r="C645" s="176" t="s">
        <v>1463</v>
      </c>
      <c r="D645" s="176" t="s">
        <v>110</v>
      </c>
      <c r="E645" s="179" t="str">
        <f>CONCATENATE(SUM('Раздел 4'!M16:M16),"=",SUM('Раздел 4'!G16:L16))</f>
        <v>0=0</v>
      </c>
    </row>
    <row r="646" spans="1:5" s="175" customFormat="1" ht="15.75">
      <c r="A646" s="178">
        <f>IF((SUM('Раздел 4'!M17:M17)=SUM('Раздел 4'!G17:L17)),"","Неверно!")</f>
      </c>
      <c r="B646" s="177" t="s">
        <v>1410</v>
      </c>
      <c r="C646" s="176" t="s">
        <v>1464</v>
      </c>
      <c r="D646" s="176" t="s">
        <v>110</v>
      </c>
      <c r="E646" s="179" t="str">
        <f>CONCATENATE(SUM('Раздел 4'!M17:M17),"=",SUM('Раздел 4'!G17:L17))</f>
        <v>0=0</v>
      </c>
    </row>
    <row r="647" spans="1:5" s="175" customFormat="1" ht="15.75">
      <c r="A647" s="178">
        <f>IF((SUM('Раздел 3'!AC9:AH9)&lt;=SUM('Раздел 3'!AB9:AB9)),"","Неверно!")</f>
      </c>
      <c r="B647" s="177" t="s">
        <v>1465</v>
      </c>
      <c r="C647" s="176" t="s">
        <v>1466</v>
      </c>
      <c r="D647" s="176" t="s">
        <v>353</v>
      </c>
      <c r="E647" s="179" t="str">
        <f>CONCATENATE(SUM('Раздел 3'!AC9:AH9),"&lt;=",SUM('Раздел 3'!AB9:AB9))</f>
        <v>0&lt;=0</v>
      </c>
    </row>
    <row r="648" spans="1:5" s="175" customFormat="1" ht="15.75">
      <c r="A648" s="178">
        <f>IF((SUM('Раздел 3'!AC18:AH18)&lt;=SUM('Раздел 3'!AB18:AB18)),"","Неверно!")</f>
      </c>
      <c r="B648" s="177" t="s">
        <v>1465</v>
      </c>
      <c r="C648" s="176" t="s">
        <v>1467</v>
      </c>
      <c r="D648" s="176" t="s">
        <v>353</v>
      </c>
      <c r="E648" s="179" t="str">
        <f>CONCATENATE(SUM('Раздел 3'!AC18:AH18),"&lt;=",SUM('Раздел 3'!AB18:AB18))</f>
        <v>0&lt;=0</v>
      </c>
    </row>
    <row r="649" spans="1:5" s="175" customFormat="1" ht="15.75">
      <c r="A649" s="178">
        <f>IF((SUM('Раздел 3'!AC10:AH10)&lt;=SUM('Раздел 3'!AB10:AB10)),"","Неверно!")</f>
      </c>
      <c r="B649" s="177" t="s">
        <v>1465</v>
      </c>
      <c r="C649" s="176" t="s">
        <v>1468</v>
      </c>
      <c r="D649" s="176" t="s">
        <v>353</v>
      </c>
      <c r="E649" s="179" t="str">
        <f>CONCATENATE(SUM('Раздел 3'!AC10:AH10),"&lt;=",SUM('Раздел 3'!AB10:AB10))</f>
        <v>0&lt;=0</v>
      </c>
    </row>
    <row r="650" spans="1:5" s="175" customFormat="1" ht="15.75">
      <c r="A650" s="178">
        <f>IF((SUM('Раздел 3'!AC11:AH11)&lt;=SUM('Раздел 3'!AB11:AB11)),"","Неверно!")</f>
      </c>
      <c r="B650" s="177" t="s">
        <v>1465</v>
      </c>
      <c r="C650" s="176" t="s">
        <v>1469</v>
      </c>
      <c r="D650" s="176" t="s">
        <v>353</v>
      </c>
      <c r="E650" s="179" t="str">
        <f>CONCATENATE(SUM('Раздел 3'!AC11:AH11),"&lt;=",SUM('Раздел 3'!AB11:AB11))</f>
        <v>0&lt;=0</v>
      </c>
    </row>
    <row r="651" spans="1:5" s="175" customFormat="1" ht="15.75">
      <c r="A651" s="178">
        <f>IF((SUM('Раздел 3'!AC12:AH12)&lt;=SUM('Раздел 3'!AB12:AB12)),"","Неверно!")</f>
      </c>
      <c r="B651" s="177" t="s">
        <v>1465</v>
      </c>
      <c r="C651" s="176" t="s">
        <v>1470</v>
      </c>
      <c r="D651" s="176" t="s">
        <v>353</v>
      </c>
      <c r="E651" s="179" t="str">
        <f>CONCATENATE(SUM('Раздел 3'!AC12:AH12),"&lt;=",SUM('Раздел 3'!AB12:AB12))</f>
        <v>0&lt;=0</v>
      </c>
    </row>
    <row r="652" spans="1:5" s="175" customFormat="1" ht="15.75">
      <c r="A652" s="178">
        <f>IF((SUM('Раздел 3'!AC13:AH13)&lt;=SUM('Раздел 3'!AB13:AB13)),"","Неверно!")</f>
      </c>
      <c r="B652" s="177" t="s">
        <v>1465</v>
      </c>
      <c r="C652" s="176" t="s">
        <v>1471</v>
      </c>
      <c r="D652" s="176" t="s">
        <v>353</v>
      </c>
      <c r="E652" s="179" t="str">
        <f>CONCATENATE(SUM('Раздел 3'!AC13:AH13),"&lt;=",SUM('Раздел 3'!AB13:AB13))</f>
        <v>0&lt;=0</v>
      </c>
    </row>
    <row r="653" spans="1:5" s="175" customFormat="1" ht="15.75">
      <c r="A653" s="178">
        <f>IF((SUM('Раздел 3'!AC14:AH14)&lt;=SUM('Раздел 3'!AB14:AB14)),"","Неверно!")</f>
      </c>
      <c r="B653" s="177" t="s">
        <v>1465</v>
      </c>
      <c r="C653" s="176" t="s">
        <v>1472</v>
      </c>
      <c r="D653" s="176" t="s">
        <v>353</v>
      </c>
      <c r="E653" s="179" t="str">
        <f>CONCATENATE(SUM('Раздел 3'!AC14:AH14),"&lt;=",SUM('Раздел 3'!AB14:AB14))</f>
        <v>0&lt;=0</v>
      </c>
    </row>
    <row r="654" spans="1:5" s="175" customFormat="1" ht="15.75">
      <c r="A654" s="178">
        <f>IF((SUM('Раздел 3'!AC15:AH15)&lt;=SUM('Раздел 3'!AB15:AB15)),"","Неверно!")</f>
      </c>
      <c r="B654" s="177" t="s">
        <v>1465</v>
      </c>
      <c r="C654" s="176" t="s">
        <v>1473</v>
      </c>
      <c r="D654" s="176" t="s">
        <v>353</v>
      </c>
      <c r="E654" s="179" t="str">
        <f>CONCATENATE(SUM('Раздел 3'!AC15:AH15),"&lt;=",SUM('Раздел 3'!AB15:AB15))</f>
        <v>0&lt;=0</v>
      </c>
    </row>
    <row r="655" spans="1:5" s="175" customFormat="1" ht="15.75">
      <c r="A655" s="178">
        <f>IF((SUM('Раздел 3'!AC16:AH16)&lt;=SUM('Раздел 3'!AB16:AB16)),"","Неверно!")</f>
      </c>
      <c r="B655" s="177" t="s">
        <v>1465</v>
      </c>
      <c r="C655" s="176" t="s">
        <v>1474</v>
      </c>
      <c r="D655" s="176" t="s">
        <v>353</v>
      </c>
      <c r="E655" s="179" t="str">
        <f>CONCATENATE(SUM('Раздел 3'!AC16:AH16),"&lt;=",SUM('Раздел 3'!AB16:AB16))</f>
        <v>0&lt;=0</v>
      </c>
    </row>
    <row r="656" spans="1:5" s="175" customFormat="1" ht="15.75">
      <c r="A656" s="178">
        <f>IF((SUM('Раздел 3'!AC17:AH17)&lt;=SUM('Раздел 3'!AB17:AB17)),"","Неверно!")</f>
      </c>
      <c r="B656" s="177" t="s">
        <v>1465</v>
      </c>
      <c r="C656" s="176" t="s">
        <v>1475</v>
      </c>
      <c r="D656" s="176" t="s">
        <v>353</v>
      </c>
      <c r="E656" s="179" t="str">
        <f>CONCATENATE(SUM('Раздел 3'!AC17:AH17),"&lt;=",SUM('Раздел 3'!AB17:AB17))</f>
        <v>0&lt;=0</v>
      </c>
    </row>
    <row r="657" spans="1:5" s="175" customFormat="1" ht="15.75">
      <c r="A657" s="178">
        <f>IF((SUM('Разделы 5, 6, 7, 8'!Y17:Y17)=1),"","Неверно!")</f>
      </c>
      <c r="B657" s="177" t="s">
        <v>1476</v>
      </c>
      <c r="C657" s="176" t="s">
        <v>1477</v>
      </c>
      <c r="D657" s="176" t="s">
        <v>245</v>
      </c>
      <c r="E657" s="179" t="str">
        <f>CONCATENATE(SUM('Разделы 5, 6, 7, 8'!Y17:Y17),"=",1)</f>
        <v>1=1</v>
      </c>
    </row>
    <row r="658" spans="1:5" s="175" customFormat="1" ht="15.75">
      <c r="A658" s="178">
        <f>IF((SUM('Разделы 1, 2'!T18:T18)&lt;=SUM('Разделы 1, 2'!M18:M18)),"","Неверно!")</f>
      </c>
      <c r="B658" s="177" t="s">
        <v>1478</v>
      </c>
      <c r="C658" s="176" t="s">
        <v>1479</v>
      </c>
      <c r="D658" s="176" t="s">
        <v>352</v>
      </c>
      <c r="E658" s="179" t="str">
        <f>CONCATENATE(SUM('Разделы 1, 2'!T18:T18),"&lt;=",SUM('Разделы 1, 2'!M18:M18))</f>
        <v>0&lt;=0</v>
      </c>
    </row>
    <row r="659" spans="1:5" s="175" customFormat="1" ht="15.75">
      <c r="A659" s="178">
        <f>IF((SUM('Разделы 1, 2'!T19:T19)&lt;=SUM('Разделы 1, 2'!M19:M19)),"","Неверно!")</f>
      </c>
      <c r="B659" s="177" t="s">
        <v>1478</v>
      </c>
      <c r="C659" s="176" t="s">
        <v>1480</v>
      </c>
      <c r="D659" s="176" t="s">
        <v>352</v>
      </c>
      <c r="E659" s="179" t="str">
        <f>CONCATENATE(SUM('Разделы 1, 2'!T19:T19),"&lt;=",SUM('Разделы 1, 2'!M19:M19))</f>
        <v>0&lt;=0</v>
      </c>
    </row>
    <row r="660" spans="1:5" s="175" customFormat="1" ht="15.75">
      <c r="A660" s="178">
        <f>IF((SUM('Разделы 1, 2'!T20:T20)&lt;=SUM('Разделы 1, 2'!M20:M20)),"","Неверно!")</f>
      </c>
      <c r="B660" s="177" t="s">
        <v>1478</v>
      </c>
      <c r="C660" s="176" t="s">
        <v>1481</v>
      </c>
      <c r="D660" s="176" t="s">
        <v>352</v>
      </c>
      <c r="E660" s="179" t="str">
        <f>CONCATENATE(SUM('Разделы 1, 2'!T20:T20),"&lt;=",SUM('Разделы 1, 2'!M20:M20))</f>
        <v>0&lt;=0</v>
      </c>
    </row>
    <row r="661" spans="1:5" s="175" customFormat="1" ht="15.75">
      <c r="A661" s="178">
        <f>IF((SUM('Разделы 1, 2'!T21:T21)&lt;=SUM('Разделы 1, 2'!M21:M21)),"","Неверно!")</f>
      </c>
      <c r="B661" s="177" t="s">
        <v>1478</v>
      </c>
      <c r="C661" s="176" t="s">
        <v>1482</v>
      </c>
      <c r="D661" s="176" t="s">
        <v>352</v>
      </c>
      <c r="E661" s="179" t="str">
        <f>CONCATENATE(SUM('Разделы 1, 2'!T21:T21),"&lt;=",SUM('Разделы 1, 2'!M21:M21))</f>
        <v>0&lt;=0</v>
      </c>
    </row>
    <row r="662" spans="1:5" s="175" customFormat="1" ht="15.75">
      <c r="A662" s="178">
        <f>IF((SUM('Разделы 1, 2'!T22:T22)&lt;=SUM('Разделы 1, 2'!M22:M22)),"","Неверно!")</f>
      </c>
      <c r="B662" s="177" t="s">
        <v>1478</v>
      </c>
      <c r="C662" s="176" t="s">
        <v>1483</v>
      </c>
      <c r="D662" s="176" t="s">
        <v>352</v>
      </c>
      <c r="E662" s="179" t="str">
        <f>CONCATENATE(SUM('Разделы 1, 2'!T22:T22),"&lt;=",SUM('Разделы 1, 2'!M22:M22))</f>
        <v>0&lt;=0</v>
      </c>
    </row>
    <row r="663" spans="1:5" s="175" customFormat="1" ht="15.75">
      <c r="A663" s="178">
        <f>IF((SUM('Разделы 1, 2'!T23:T23)&lt;=SUM('Разделы 1, 2'!M23:M23)),"","Неверно!")</f>
      </c>
      <c r="B663" s="177" t="s">
        <v>1478</v>
      </c>
      <c r="C663" s="176" t="s">
        <v>1484</v>
      </c>
      <c r="D663" s="176" t="s">
        <v>352</v>
      </c>
      <c r="E663" s="179" t="str">
        <f>CONCATENATE(SUM('Разделы 1, 2'!T23:T23),"&lt;=",SUM('Разделы 1, 2'!M23:M23))</f>
        <v>0&lt;=0</v>
      </c>
    </row>
    <row r="664" spans="1:5" s="175" customFormat="1" ht="15.75">
      <c r="A664" s="178">
        <f>IF((SUM('Разделы 1, 2'!T24:T24)&lt;=SUM('Разделы 1, 2'!M24:M24)),"","Неверно!")</f>
      </c>
      <c r="B664" s="177" t="s">
        <v>1478</v>
      </c>
      <c r="C664" s="176" t="s">
        <v>1485</v>
      </c>
      <c r="D664" s="176" t="s">
        <v>352</v>
      </c>
      <c r="E664" s="179" t="str">
        <f>CONCATENATE(SUM('Разделы 1, 2'!T24:T24),"&lt;=",SUM('Разделы 1, 2'!M24:M24))</f>
        <v>0&lt;=0</v>
      </c>
    </row>
    <row r="665" spans="1:5" s="175" customFormat="1" ht="25.5">
      <c r="A665" s="178">
        <f>IF((SUM('Разделы 1, 2'!C10:D10)=SUM('Разделы 1, 2'!F10:F10)+SUM('Разделы 1, 2'!J10:J10)+SUM('Разделы 1, 2'!N10:N10)),"","Неверно!")</f>
      </c>
      <c r="B665" s="177" t="s">
        <v>1486</v>
      </c>
      <c r="C665" s="176" t="s">
        <v>1487</v>
      </c>
      <c r="D665" s="176" t="s">
        <v>351</v>
      </c>
      <c r="E665" s="179" t="str">
        <f>CONCATENATE(SUM('Разделы 1, 2'!C10:D10),"=",SUM('Разделы 1, 2'!F10:F10),"+",SUM('Разделы 1, 2'!J10:J10),"+",SUM('Разделы 1, 2'!N10:N10))</f>
        <v>0=0+0+0</v>
      </c>
    </row>
    <row r="666" spans="1:5" s="175" customFormat="1" ht="15.75">
      <c r="A666" s="178">
        <f>IF((SUM('Раздел 3'!AM9:AM9)&gt;=SUM('Раздел 3'!G9:G9)),"","Неверно!")</f>
      </c>
      <c r="B666" s="177" t="s">
        <v>1488</v>
      </c>
      <c r="C666" s="176" t="s">
        <v>1489</v>
      </c>
      <c r="D666" s="176" t="s">
        <v>350</v>
      </c>
      <c r="E666" s="179" t="str">
        <f>CONCATENATE(SUM('Раздел 3'!AM9:AM9),"&gt;=",SUM('Раздел 3'!G9:G9))</f>
        <v>0&gt;=0</v>
      </c>
    </row>
    <row r="667" spans="1:5" s="175" customFormat="1" ht="15.75">
      <c r="A667" s="178">
        <f>IF((SUM('Раздел 3'!AM18:AM18)&gt;=SUM('Раздел 3'!G18:G18)),"","Неверно!")</f>
      </c>
      <c r="B667" s="177" t="s">
        <v>1488</v>
      </c>
      <c r="C667" s="176" t="s">
        <v>1490</v>
      </c>
      <c r="D667" s="176" t="s">
        <v>350</v>
      </c>
      <c r="E667" s="179" t="str">
        <f>CONCATENATE(SUM('Раздел 3'!AM18:AM18),"&gt;=",SUM('Раздел 3'!G18:G18))</f>
        <v>0&gt;=0</v>
      </c>
    </row>
    <row r="668" spans="1:5" s="175" customFormat="1" ht="15.75">
      <c r="A668" s="178">
        <f>IF((SUM('Раздел 3'!AM10:AM10)&gt;=SUM('Раздел 3'!G10:G10)),"","Неверно!")</f>
      </c>
      <c r="B668" s="177" t="s">
        <v>1488</v>
      </c>
      <c r="C668" s="176" t="s">
        <v>1491</v>
      </c>
      <c r="D668" s="176" t="s">
        <v>350</v>
      </c>
      <c r="E668" s="179" t="str">
        <f>CONCATENATE(SUM('Раздел 3'!AM10:AM10),"&gt;=",SUM('Раздел 3'!G10:G10))</f>
        <v>0&gt;=0</v>
      </c>
    </row>
    <row r="669" spans="1:5" s="175" customFormat="1" ht="15.75">
      <c r="A669" s="178">
        <f>IF((SUM('Раздел 3'!AM11:AM11)&gt;=SUM('Раздел 3'!G11:G11)),"","Неверно!")</f>
      </c>
      <c r="B669" s="177" t="s">
        <v>1488</v>
      </c>
      <c r="C669" s="176" t="s">
        <v>1492</v>
      </c>
      <c r="D669" s="176" t="s">
        <v>350</v>
      </c>
      <c r="E669" s="179" t="str">
        <f>CONCATENATE(SUM('Раздел 3'!AM11:AM11),"&gt;=",SUM('Раздел 3'!G11:G11))</f>
        <v>0&gt;=0</v>
      </c>
    </row>
    <row r="670" spans="1:5" s="175" customFormat="1" ht="15.75">
      <c r="A670" s="178">
        <f>IF((SUM('Раздел 3'!AM12:AM12)&gt;=SUM('Раздел 3'!G12:G12)),"","Неверно!")</f>
      </c>
      <c r="B670" s="177" t="s">
        <v>1488</v>
      </c>
      <c r="C670" s="176" t="s">
        <v>1493</v>
      </c>
      <c r="D670" s="176" t="s">
        <v>350</v>
      </c>
      <c r="E670" s="179" t="str">
        <f>CONCATENATE(SUM('Раздел 3'!AM12:AM12),"&gt;=",SUM('Раздел 3'!G12:G12))</f>
        <v>0&gt;=0</v>
      </c>
    </row>
    <row r="671" spans="1:5" s="175" customFormat="1" ht="15.75">
      <c r="A671" s="178">
        <f>IF((SUM('Раздел 3'!AM13:AM13)&gt;=SUM('Раздел 3'!G13:G13)),"","Неверно!")</f>
      </c>
      <c r="B671" s="177" t="s">
        <v>1488</v>
      </c>
      <c r="C671" s="176" t="s">
        <v>1494</v>
      </c>
      <c r="D671" s="176" t="s">
        <v>350</v>
      </c>
      <c r="E671" s="179" t="str">
        <f>CONCATENATE(SUM('Раздел 3'!AM13:AM13),"&gt;=",SUM('Раздел 3'!G13:G13))</f>
        <v>0&gt;=0</v>
      </c>
    </row>
    <row r="672" spans="1:5" s="175" customFormat="1" ht="15.75">
      <c r="A672" s="178">
        <f>IF((SUM('Раздел 3'!AM14:AM14)&gt;=SUM('Раздел 3'!G14:G14)),"","Неверно!")</f>
      </c>
      <c r="B672" s="177" t="s">
        <v>1488</v>
      </c>
      <c r="C672" s="176" t="s">
        <v>1495</v>
      </c>
      <c r="D672" s="176" t="s">
        <v>350</v>
      </c>
      <c r="E672" s="179" t="str">
        <f>CONCATENATE(SUM('Раздел 3'!AM14:AM14),"&gt;=",SUM('Раздел 3'!G14:G14))</f>
        <v>0&gt;=0</v>
      </c>
    </row>
    <row r="673" spans="1:5" s="175" customFormat="1" ht="15.75">
      <c r="A673" s="178">
        <f>IF((SUM('Раздел 3'!AM15:AM15)&gt;=SUM('Раздел 3'!G15:G15)),"","Неверно!")</f>
      </c>
      <c r="B673" s="177" t="s">
        <v>1488</v>
      </c>
      <c r="C673" s="176" t="s">
        <v>1496</v>
      </c>
      <c r="D673" s="176" t="s">
        <v>350</v>
      </c>
      <c r="E673" s="179" t="str">
        <f>CONCATENATE(SUM('Раздел 3'!AM15:AM15),"&gt;=",SUM('Раздел 3'!G15:G15))</f>
        <v>0&gt;=0</v>
      </c>
    </row>
    <row r="674" spans="1:5" s="175" customFormat="1" ht="15.75">
      <c r="A674" s="178">
        <f>IF((SUM('Раздел 3'!AM16:AM16)&gt;=SUM('Раздел 3'!G16:G16)),"","Неверно!")</f>
      </c>
      <c r="B674" s="177" t="s">
        <v>1488</v>
      </c>
      <c r="C674" s="176" t="s">
        <v>1497</v>
      </c>
      <c r="D674" s="176" t="s">
        <v>350</v>
      </c>
      <c r="E674" s="179" t="str">
        <f>CONCATENATE(SUM('Раздел 3'!AM16:AM16),"&gt;=",SUM('Раздел 3'!G16:G16))</f>
        <v>0&gt;=0</v>
      </c>
    </row>
    <row r="675" spans="1:5" s="175" customFormat="1" ht="15.75">
      <c r="A675" s="178">
        <f>IF((SUM('Раздел 3'!AM17:AM17)&gt;=SUM('Раздел 3'!G17:G17)),"","Неверно!")</f>
      </c>
      <c r="B675" s="177" t="s">
        <v>1488</v>
      </c>
      <c r="C675" s="176" t="s">
        <v>1498</v>
      </c>
      <c r="D675" s="176" t="s">
        <v>350</v>
      </c>
      <c r="E675" s="179" t="str">
        <f>CONCATENATE(SUM('Раздел 3'!AM17:AM17),"&gt;=",SUM('Раздел 3'!G17:G17))</f>
        <v>0&gt;=0</v>
      </c>
    </row>
    <row r="676" spans="1:5" s="175" customFormat="1" ht="15.75">
      <c r="A676" s="178">
        <f>IF((SUM('Раздел 4'!AA9:AA9)=SUM('Раздел 3'!X12:X12)),"","Неверно!")</f>
      </c>
      <c r="B676" s="177" t="s">
        <v>1499</v>
      </c>
      <c r="C676" s="176" t="s">
        <v>1500</v>
      </c>
      <c r="D676" s="176" t="s">
        <v>386</v>
      </c>
      <c r="E676" s="179" t="str">
        <f>CONCATENATE(SUM('Раздел 4'!AA9:AA9),"=",SUM('Раздел 3'!X12:X12))</f>
        <v>0=0</v>
      </c>
    </row>
    <row r="677" spans="1:5" s="175" customFormat="1" ht="15.75">
      <c r="A677" s="178">
        <f>IF((SUM('Раздел 4'!AB9:AB9)=SUM('Раздел 3'!Y12:Y12)),"","Неверно!")</f>
      </c>
      <c r="B677" s="177" t="s">
        <v>1499</v>
      </c>
      <c r="C677" s="176" t="s">
        <v>1501</v>
      </c>
      <c r="D677" s="176" t="s">
        <v>386</v>
      </c>
      <c r="E677" s="179" t="str">
        <f>CONCATENATE(SUM('Раздел 4'!AB9:AB9),"=",SUM('Раздел 3'!Y12:Y12))</f>
        <v>0=0</v>
      </c>
    </row>
    <row r="678" spans="1:5" s="175" customFormat="1" ht="15.75">
      <c r="A678" s="178">
        <f>IF((SUM('Разделы 1, 2'!U18:U18)&lt;=SUM('Разделы 1, 2'!M18:M18)),"","Неверно!")</f>
      </c>
      <c r="B678" s="177" t="s">
        <v>1502</v>
      </c>
      <c r="C678" s="176" t="s">
        <v>1503</v>
      </c>
      <c r="D678" s="176" t="s">
        <v>349</v>
      </c>
      <c r="E678" s="179" t="str">
        <f>CONCATENATE(SUM('Разделы 1, 2'!U18:U18),"&lt;=",SUM('Разделы 1, 2'!M18:M18))</f>
        <v>0&lt;=0</v>
      </c>
    </row>
    <row r="679" spans="1:5" s="175" customFormat="1" ht="15.75">
      <c r="A679" s="178">
        <f>IF((SUM('Разделы 1, 2'!U19:U19)&lt;=SUM('Разделы 1, 2'!M19:M19)),"","Неверно!")</f>
      </c>
      <c r="B679" s="177" t="s">
        <v>1502</v>
      </c>
      <c r="C679" s="176" t="s">
        <v>1504</v>
      </c>
      <c r="D679" s="176" t="s">
        <v>349</v>
      </c>
      <c r="E679" s="179" t="str">
        <f>CONCATENATE(SUM('Разделы 1, 2'!U19:U19),"&lt;=",SUM('Разделы 1, 2'!M19:M19))</f>
        <v>0&lt;=0</v>
      </c>
    </row>
    <row r="680" spans="1:5" s="175" customFormat="1" ht="15.75">
      <c r="A680" s="178">
        <f>IF((SUM('Разделы 1, 2'!U20:U20)&lt;=SUM('Разделы 1, 2'!M20:M20)),"","Неверно!")</f>
      </c>
      <c r="B680" s="177" t="s">
        <v>1502</v>
      </c>
      <c r="C680" s="176" t="s">
        <v>1505</v>
      </c>
      <c r="D680" s="176" t="s">
        <v>349</v>
      </c>
      <c r="E680" s="179" t="str">
        <f>CONCATENATE(SUM('Разделы 1, 2'!U20:U20),"&lt;=",SUM('Разделы 1, 2'!M20:M20))</f>
        <v>0&lt;=0</v>
      </c>
    </row>
    <row r="681" spans="1:5" s="175" customFormat="1" ht="15.75">
      <c r="A681" s="178">
        <f>IF((SUM('Разделы 1, 2'!U21:U21)&lt;=SUM('Разделы 1, 2'!M21:M21)),"","Неверно!")</f>
      </c>
      <c r="B681" s="177" t="s">
        <v>1502</v>
      </c>
      <c r="C681" s="176" t="s">
        <v>1506</v>
      </c>
      <c r="D681" s="176" t="s">
        <v>349</v>
      </c>
      <c r="E681" s="179" t="str">
        <f>CONCATENATE(SUM('Разделы 1, 2'!U21:U21),"&lt;=",SUM('Разделы 1, 2'!M21:M21))</f>
        <v>0&lt;=0</v>
      </c>
    </row>
    <row r="682" spans="1:5" s="175" customFormat="1" ht="15.75">
      <c r="A682" s="178">
        <f>IF((SUM('Разделы 1, 2'!U22:U22)&lt;=SUM('Разделы 1, 2'!M22:M22)),"","Неверно!")</f>
      </c>
      <c r="B682" s="177" t="s">
        <v>1502</v>
      </c>
      <c r="C682" s="176" t="s">
        <v>1507</v>
      </c>
      <c r="D682" s="176" t="s">
        <v>349</v>
      </c>
      <c r="E682" s="179" t="str">
        <f>CONCATENATE(SUM('Разделы 1, 2'!U22:U22),"&lt;=",SUM('Разделы 1, 2'!M22:M22))</f>
        <v>0&lt;=0</v>
      </c>
    </row>
    <row r="683" spans="1:5" s="175" customFormat="1" ht="15.75">
      <c r="A683" s="178">
        <f>IF((SUM('Разделы 1, 2'!U23:U23)&lt;=SUM('Разделы 1, 2'!M23:M23)),"","Неверно!")</f>
      </c>
      <c r="B683" s="177" t="s">
        <v>1502</v>
      </c>
      <c r="C683" s="176" t="s">
        <v>1508</v>
      </c>
      <c r="D683" s="176" t="s">
        <v>349</v>
      </c>
      <c r="E683" s="179" t="str">
        <f>CONCATENATE(SUM('Разделы 1, 2'!U23:U23),"&lt;=",SUM('Разделы 1, 2'!M23:M23))</f>
        <v>0&lt;=0</v>
      </c>
    </row>
    <row r="684" spans="1:5" s="175" customFormat="1" ht="15.75">
      <c r="A684" s="178">
        <f>IF((SUM('Разделы 1, 2'!U24:U24)&lt;=SUM('Разделы 1, 2'!M24:M24)),"","Неверно!")</f>
      </c>
      <c r="B684" s="177" t="s">
        <v>1502</v>
      </c>
      <c r="C684" s="176" t="s">
        <v>1509</v>
      </c>
      <c r="D684" s="176" t="s">
        <v>349</v>
      </c>
      <c r="E684" s="179" t="str">
        <f>CONCATENATE(SUM('Разделы 1, 2'!U24:U24),"&lt;=",SUM('Разделы 1, 2'!M24:M24))</f>
        <v>0&lt;=0</v>
      </c>
    </row>
    <row r="685" spans="1:5" s="175" customFormat="1" ht="15.75">
      <c r="A685" s="178">
        <f>IF((SUM('Раздел 3'!J9:J9)=SUM('Раздел 3'!D9:I9)),"","Неверно!")</f>
      </c>
      <c r="B685" s="177" t="s">
        <v>1510</v>
      </c>
      <c r="C685" s="176" t="s">
        <v>1511</v>
      </c>
      <c r="D685" s="176" t="s">
        <v>109</v>
      </c>
      <c r="E685" s="179" t="str">
        <f>CONCATENATE(SUM('Раздел 3'!J9:J9),"=",SUM('Раздел 3'!D9:I9))</f>
        <v>0=0</v>
      </c>
    </row>
    <row r="686" spans="1:5" s="175" customFormat="1" ht="15.75">
      <c r="A686" s="178">
        <f>IF((SUM('Раздел 3'!J18:J18)=SUM('Раздел 3'!D18:I18)),"","Неверно!")</f>
      </c>
      <c r="B686" s="177" t="s">
        <v>1510</v>
      </c>
      <c r="C686" s="176" t="s">
        <v>1512</v>
      </c>
      <c r="D686" s="176" t="s">
        <v>109</v>
      </c>
      <c r="E686" s="179" t="str">
        <f>CONCATENATE(SUM('Раздел 3'!J18:J18),"=",SUM('Раздел 3'!D18:I18))</f>
        <v>0=0</v>
      </c>
    </row>
    <row r="687" spans="1:5" s="175" customFormat="1" ht="15.75">
      <c r="A687" s="178">
        <f>IF((SUM('Раздел 3'!J10:J10)=SUM('Раздел 3'!D10:I10)),"","Неверно!")</f>
      </c>
      <c r="B687" s="177" t="s">
        <v>1510</v>
      </c>
      <c r="C687" s="176" t="s">
        <v>1513</v>
      </c>
      <c r="D687" s="176" t="s">
        <v>109</v>
      </c>
      <c r="E687" s="179" t="str">
        <f>CONCATENATE(SUM('Раздел 3'!J10:J10),"=",SUM('Раздел 3'!D10:I10))</f>
        <v>0=0</v>
      </c>
    </row>
    <row r="688" spans="1:5" s="175" customFormat="1" ht="15.75">
      <c r="A688" s="178">
        <f>IF((SUM('Раздел 3'!J11:J11)=SUM('Раздел 3'!D11:I11)),"","Неверно!")</f>
      </c>
      <c r="B688" s="177" t="s">
        <v>1510</v>
      </c>
      <c r="C688" s="176" t="s">
        <v>1514</v>
      </c>
      <c r="D688" s="176" t="s">
        <v>109</v>
      </c>
      <c r="E688" s="179" t="str">
        <f>CONCATENATE(SUM('Раздел 3'!J11:J11),"=",SUM('Раздел 3'!D11:I11))</f>
        <v>0=0</v>
      </c>
    </row>
    <row r="689" spans="1:5" s="175" customFormat="1" ht="15.75">
      <c r="A689" s="178">
        <f>IF((SUM('Раздел 3'!J12:J12)=SUM('Раздел 3'!D12:I12)),"","Неверно!")</f>
      </c>
      <c r="B689" s="177" t="s">
        <v>1510</v>
      </c>
      <c r="C689" s="176" t="s">
        <v>1515</v>
      </c>
      <c r="D689" s="176" t="s">
        <v>109</v>
      </c>
      <c r="E689" s="179" t="str">
        <f>CONCATENATE(SUM('Раздел 3'!J12:J12),"=",SUM('Раздел 3'!D12:I12))</f>
        <v>0=0</v>
      </c>
    </row>
    <row r="690" spans="1:5" s="175" customFormat="1" ht="15.75">
      <c r="A690" s="178">
        <f>IF((SUM('Раздел 3'!J13:J13)=SUM('Раздел 3'!D13:I13)),"","Неверно!")</f>
      </c>
      <c r="B690" s="177" t="s">
        <v>1510</v>
      </c>
      <c r="C690" s="176" t="s">
        <v>1516</v>
      </c>
      <c r="D690" s="176" t="s">
        <v>109</v>
      </c>
      <c r="E690" s="179" t="str">
        <f>CONCATENATE(SUM('Раздел 3'!J13:J13),"=",SUM('Раздел 3'!D13:I13))</f>
        <v>0=0</v>
      </c>
    </row>
    <row r="691" spans="1:5" s="175" customFormat="1" ht="15.75">
      <c r="A691" s="178">
        <f>IF((SUM('Раздел 3'!J14:J14)=SUM('Раздел 3'!D14:I14)),"","Неверно!")</f>
      </c>
      <c r="B691" s="177" t="s">
        <v>1510</v>
      </c>
      <c r="C691" s="176" t="s">
        <v>1517</v>
      </c>
      <c r="D691" s="176" t="s">
        <v>109</v>
      </c>
      <c r="E691" s="179" t="str">
        <f>CONCATENATE(SUM('Раздел 3'!J14:J14),"=",SUM('Раздел 3'!D14:I14))</f>
        <v>0=0</v>
      </c>
    </row>
    <row r="692" spans="1:5" s="175" customFormat="1" ht="15.75">
      <c r="A692" s="178">
        <f>IF((SUM('Раздел 3'!J15:J15)=SUM('Раздел 3'!D15:I15)),"","Неверно!")</f>
      </c>
      <c r="B692" s="177" t="s">
        <v>1510</v>
      </c>
      <c r="C692" s="176" t="s">
        <v>1518</v>
      </c>
      <c r="D692" s="176" t="s">
        <v>109</v>
      </c>
      <c r="E692" s="179" t="str">
        <f>CONCATENATE(SUM('Раздел 3'!J15:J15),"=",SUM('Раздел 3'!D15:I15))</f>
        <v>0=0</v>
      </c>
    </row>
    <row r="693" spans="1:5" s="175" customFormat="1" ht="15.75">
      <c r="A693" s="178">
        <f>IF((SUM('Раздел 3'!J16:J16)=SUM('Раздел 3'!D16:I16)),"","Неверно!")</f>
      </c>
      <c r="B693" s="177" t="s">
        <v>1510</v>
      </c>
      <c r="C693" s="176" t="s">
        <v>1519</v>
      </c>
      <c r="D693" s="176" t="s">
        <v>109</v>
      </c>
      <c r="E693" s="179" t="str">
        <f>CONCATENATE(SUM('Раздел 3'!J16:J16),"=",SUM('Раздел 3'!D16:I16))</f>
        <v>0=0</v>
      </c>
    </row>
    <row r="694" spans="1:5" s="175" customFormat="1" ht="15.75">
      <c r="A694" s="178">
        <f>IF((SUM('Раздел 3'!J17:J17)=SUM('Раздел 3'!D17:I17)),"","Неверно!")</f>
      </c>
      <c r="B694" s="177" t="s">
        <v>1510</v>
      </c>
      <c r="C694" s="176" t="s">
        <v>1520</v>
      </c>
      <c r="D694" s="176" t="s">
        <v>109</v>
      </c>
      <c r="E694" s="179" t="str">
        <f>CONCATENATE(SUM('Раздел 3'!J17:J17),"=",SUM('Раздел 3'!D17:I17))</f>
        <v>0=0</v>
      </c>
    </row>
    <row r="695" spans="1:5" s="175" customFormat="1" ht="15.75">
      <c r="A695" s="178">
        <f>IF((SUM('Разделы 1, 2'!L10:L10)&lt;=SUM('Разделы 1, 2'!J10:J10)),"","Неверно!")</f>
      </c>
      <c r="B695" s="177" t="s">
        <v>1521</v>
      </c>
      <c r="C695" s="176" t="s">
        <v>1522</v>
      </c>
      <c r="D695" s="176" t="s">
        <v>348</v>
      </c>
      <c r="E695" s="179" t="str">
        <f>CONCATENATE(SUM('Разделы 1, 2'!L10:L10),"&lt;=",SUM('Разделы 1, 2'!J10:J10))</f>
        <v>0&lt;=0</v>
      </c>
    </row>
    <row r="696" spans="1:5" s="175" customFormat="1" ht="15.75">
      <c r="A696" s="178">
        <f>IF((SUM('Разделы 1, 2'!K10:K10)&lt;=SUM('Разделы 1, 2'!J10:J10)),"","Неверно!")</f>
      </c>
      <c r="B696" s="177" t="s">
        <v>1521</v>
      </c>
      <c r="C696" s="176" t="s">
        <v>1523</v>
      </c>
      <c r="D696" s="176" t="s">
        <v>348</v>
      </c>
      <c r="E696" s="179" t="str">
        <f>CONCATENATE(SUM('Разделы 1, 2'!K10:K10),"&lt;=",SUM('Разделы 1, 2'!J10:J10))</f>
        <v>0&lt;=0</v>
      </c>
    </row>
    <row r="697" spans="1:5" s="175" customFormat="1" ht="15.75">
      <c r="A697" s="178">
        <f>IF((SUM('Разделы 1, 2'!E24:E24)=0),"","Неверно!")</f>
      </c>
      <c r="B697" s="177" t="s">
        <v>1524</v>
      </c>
      <c r="C697" s="176" t="s">
        <v>1525</v>
      </c>
      <c r="D697" s="176" t="s">
        <v>347</v>
      </c>
      <c r="E697" s="179" t="str">
        <f>CONCATENATE(SUM('Разделы 1, 2'!E24:E24),"=",0)</f>
        <v>0=0</v>
      </c>
    </row>
    <row r="698" spans="1:5" s="175" customFormat="1" ht="15.75">
      <c r="A698" s="178">
        <f>IF((SUM('Разделы 1, 2'!F24:F24)=0),"","Неверно!")</f>
      </c>
      <c r="B698" s="177" t="s">
        <v>1524</v>
      </c>
      <c r="C698" s="176" t="s">
        <v>1526</v>
      </c>
      <c r="D698" s="176" t="s">
        <v>347</v>
      </c>
      <c r="E698" s="179" t="str">
        <f>CONCATENATE(SUM('Разделы 1, 2'!F24:F24),"=",0)</f>
        <v>0=0</v>
      </c>
    </row>
    <row r="699" spans="1:5" s="175" customFormat="1" ht="25.5">
      <c r="A699" s="178">
        <f>IF((SUM('Раздел 3'!AI9:AI9)=SUM('Раздел 3'!J9:J9)+SUM('Раздел 3'!Q9:Q9)+SUM('Раздел 3'!R9:AB9)),"","Неверно!")</f>
      </c>
      <c r="B699" s="177" t="s">
        <v>1527</v>
      </c>
      <c r="C699" s="176" t="s">
        <v>1528</v>
      </c>
      <c r="D699" s="176" t="s">
        <v>385</v>
      </c>
      <c r="E699" s="179" t="str">
        <f>CONCATENATE(SUM('Раздел 3'!AI9:AI9),"=",SUM('Раздел 3'!J9:J9),"+",SUM('Раздел 3'!Q9:Q9),"+",SUM('Раздел 3'!R9:AB9))</f>
        <v>0=0+0+0</v>
      </c>
    </row>
    <row r="700" spans="1:5" s="175" customFormat="1" ht="25.5">
      <c r="A700" s="178">
        <f>IF((SUM('Раздел 3'!AI18:AI18)=SUM('Раздел 3'!J18:J18)+SUM('Раздел 3'!Q18:Q18)+SUM('Раздел 3'!R18:AB18)),"","Неверно!")</f>
      </c>
      <c r="B700" s="177" t="s">
        <v>1527</v>
      </c>
      <c r="C700" s="176" t="s">
        <v>1529</v>
      </c>
      <c r="D700" s="176" t="s">
        <v>385</v>
      </c>
      <c r="E700" s="179" t="str">
        <f>CONCATENATE(SUM('Раздел 3'!AI18:AI18),"=",SUM('Раздел 3'!J18:J18),"+",SUM('Раздел 3'!Q18:Q18),"+",SUM('Раздел 3'!R18:AB18))</f>
        <v>0=0+0+0</v>
      </c>
    </row>
    <row r="701" spans="1:5" s="175" customFormat="1" ht="25.5">
      <c r="A701" s="178">
        <f>IF((SUM('Раздел 3'!AI10:AI10)=SUM('Раздел 3'!J10:J10)+SUM('Раздел 3'!Q10:Q10)+SUM('Раздел 3'!R10:AB10)),"","Неверно!")</f>
      </c>
      <c r="B701" s="177" t="s">
        <v>1527</v>
      </c>
      <c r="C701" s="176" t="s">
        <v>1530</v>
      </c>
      <c r="D701" s="176" t="s">
        <v>385</v>
      </c>
      <c r="E701" s="179" t="str">
        <f>CONCATENATE(SUM('Раздел 3'!AI10:AI10),"=",SUM('Раздел 3'!J10:J10),"+",SUM('Раздел 3'!Q10:Q10),"+",SUM('Раздел 3'!R10:AB10))</f>
        <v>0=0+0+0</v>
      </c>
    </row>
    <row r="702" spans="1:5" s="175" customFormat="1" ht="25.5">
      <c r="A702" s="178">
        <f>IF((SUM('Раздел 3'!AI11:AI11)=SUM('Раздел 3'!J11:J11)+SUM('Раздел 3'!Q11:Q11)+SUM('Раздел 3'!R11:AB11)),"","Неверно!")</f>
      </c>
      <c r="B702" s="177" t="s">
        <v>1527</v>
      </c>
      <c r="C702" s="176" t="s">
        <v>1531</v>
      </c>
      <c r="D702" s="176" t="s">
        <v>385</v>
      </c>
      <c r="E702" s="179" t="str">
        <f>CONCATENATE(SUM('Раздел 3'!AI11:AI11),"=",SUM('Раздел 3'!J11:J11),"+",SUM('Раздел 3'!Q11:Q11),"+",SUM('Раздел 3'!R11:AB11))</f>
        <v>0=0+0+0</v>
      </c>
    </row>
    <row r="703" spans="1:5" s="175" customFormat="1" ht="25.5">
      <c r="A703" s="178">
        <f>IF((SUM('Раздел 3'!AI12:AI12)=SUM('Раздел 3'!J12:J12)+SUM('Раздел 3'!Q12:Q12)+SUM('Раздел 3'!R12:AB12)),"","Неверно!")</f>
      </c>
      <c r="B703" s="177" t="s">
        <v>1527</v>
      </c>
      <c r="C703" s="176" t="s">
        <v>1532</v>
      </c>
      <c r="D703" s="176" t="s">
        <v>385</v>
      </c>
      <c r="E703" s="179" t="str">
        <f>CONCATENATE(SUM('Раздел 3'!AI12:AI12),"=",SUM('Раздел 3'!J12:J12),"+",SUM('Раздел 3'!Q12:Q12),"+",SUM('Раздел 3'!R12:AB12))</f>
        <v>0=0+0+0</v>
      </c>
    </row>
    <row r="704" spans="1:5" s="175" customFormat="1" ht="25.5">
      <c r="A704" s="178">
        <f>IF((SUM('Раздел 3'!AI13:AI13)=SUM('Раздел 3'!J13:J13)+SUM('Раздел 3'!Q13:Q13)+SUM('Раздел 3'!R13:AB13)),"","Неверно!")</f>
      </c>
      <c r="B704" s="177" t="s">
        <v>1527</v>
      </c>
      <c r="C704" s="176" t="s">
        <v>1533</v>
      </c>
      <c r="D704" s="176" t="s">
        <v>385</v>
      </c>
      <c r="E704" s="179" t="str">
        <f>CONCATENATE(SUM('Раздел 3'!AI13:AI13),"=",SUM('Раздел 3'!J13:J13),"+",SUM('Раздел 3'!Q13:Q13),"+",SUM('Раздел 3'!R13:AB13))</f>
        <v>0=0+0+0</v>
      </c>
    </row>
    <row r="705" spans="1:5" s="175" customFormat="1" ht="25.5">
      <c r="A705" s="178">
        <f>IF((SUM('Раздел 3'!AI14:AI14)=SUM('Раздел 3'!J14:J14)+SUM('Раздел 3'!Q14:Q14)+SUM('Раздел 3'!R14:AB14)),"","Неверно!")</f>
      </c>
      <c r="B705" s="177" t="s">
        <v>1527</v>
      </c>
      <c r="C705" s="176" t="s">
        <v>1534</v>
      </c>
      <c r="D705" s="176" t="s">
        <v>385</v>
      </c>
      <c r="E705" s="179" t="str">
        <f>CONCATENATE(SUM('Раздел 3'!AI14:AI14),"=",SUM('Раздел 3'!J14:J14),"+",SUM('Раздел 3'!Q14:Q14),"+",SUM('Раздел 3'!R14:AB14))</f>
        <v>0=0+0+0</v>
      </c>
    </row>
    <row r="706" spans="1:5" s="175" customFormat="1" ht="25.5">
      <c r="A706" s="178">
        <f>IF((SUM('Раздел 3'!AI15:AI15)=SUM('Раздел 3'!J15:J15)+SUM('Раздел 3'!Q15:Q15)+SUM('Раздел 3'!R15:AB15)),"","Неверно!")</f>
      </c>
      <c r="B706" s="177" t="s">
        <v>1527</v>
      </c>
      <c r="C706" s="176" t="s">
        <v>1535</v>
      </c>
      <c r="D706" s="176" t="s">
        <v>385</v>
      </c>
      <c r="E706" s="179" t="str">
        <f>CONCATENATE(SUM('Раздел 3'!AI15:AI15),"=",SUM('Раздел 3'!J15:J15),"+",SUM('Раздел 3'!Q15:Q15),"+",SUM('Раздел 3'!R15:AB15))</f>
        <v>0=0+0+0</v>
      </c>
    </row>
    <row r="707" spans="1:5" s="175" customFormat="1" ht="25.5">
      <c r="A707" s="178">
        <f>IF((SUM('Раздел 3'!AI16:AI16)=SUM('Раздел 3'!J16:J16)+SUM('Раздел 3'!Q16:Q16)+SUM('Раздел 3'!R16:AB16)),"","Неверно!")</f>
      </c>
      <c r="B707" s="177" t="s">
        <v>1527</v>
      </c>
      <c r="C707" s="176" t="s">
        <v>1536</v>
      </c>
      <c r="D707" s="176" t="s">
        <v>385</v>
      </c>
      <c r="E707" s="179" t="str">
        <f>CONCATENATE(SUM('Раздел 3'!AI16:AI16),"=",SUM('Раздел 3'!J16:J16),"+",SUM('Раздел 3'!Q16:Q16),"+",SUM('Раздел 3'!R16:AB16))</f>
        <v>0=0+0+0</v>
      </c>
    </row>
    <row r="708" spans="1:5" s="175" customFormat="1" ht="25.5">
      <c r="A708" s="178">
        <f>IF((SUM('Раздел 3'!AI17:AI17)=SUM('Раздел 3'!J17:J17)+SUM('Раздел 3'!Q17:Q17)+SUM('Раздел 3'!R17:AB17)),"","Неверно!")</f>
      </c>
      <c r="B708" s="177" t="s">
        <v>1527</v>
      </c>
      <c r="C708" s="176" t="s">
        <v>1537</v>
      </c>
      <c r="D708" s="176" t="s">
        <v>385</v>
      </c>
      <c r="E708" s="179" t="str">
        <f>CONCATENATE(SUM('Раздел 3'!AI17:AI17),"=",SUM('Раздел 3'!J17:J17),"+",SUM('Раздел 3'!Q17:Q17),"+",SUM('Раздел 3'!R17:AB17))</f>
        <v>0=0+0+0</v>
      </c>
    </row>
    <row r="709" spans="1:5" s="175" customFormat="1" ht="15.75">
      <c r="A709" s="178">
        <f>IF((SUM('Раздел 4'!T9:T9)=SUM('Раздел 4'!N9:S9)),"","Неверно!")</f>
      </c>
      <c r="B709" s="177" t="s">
        <v>1538</v>
      </c>
      <c r="C709" s="176" t="s">
        <v>1539</v>
      </c>
      <c r="D709" s="176" t="s">
        <v>129</v>
      </c>
      <c r="E709" s="179" t="str">
        <f>CONCATENATE(SUM('Раздел 4'!T9:T9),"=",SUM('Раздел 4'!N9:S9))</f>
        <v>0=0</v>
      </c>
    </row>
    <row r="710" spans="1:5" s="175" customFormat="1" ht="15.75">
      <c r="A710" s="178">
        <f>IF((SUM('Раздел 4'!T18:T18)=SUM('Раздел 4'!N18:S18)),"","Неверно!")</f>
      </c>
      <c r="B710" s="177" t="s">
        <v>1538</v>
      </c>
      <c r="C710" s="176" t="s">
        <v>1540</v>
      </c>
      <c r="D710" s="176" t="s">
        <v>129</v>
      </c>
      <c r="E710" s="179" t="str">
        <f>CONCATENATE(SUM('Раздел 4'!T18:T18),"=",SUM('Раздел 4'!N18:S18))</f>
        <v>0=0</v>
      </c>
    </row>
    <row r="711" spans="1:5" s="175" customFormat="1" ht="15.75">
      <c r="A711" s="178">
        <f>IF((SUM('Раздел 4'!T19:T19)=SUM('Раздел 4'!N19:S19)),"","Неверно!")</f>
      </c>
      <c r="B711" s="177" t="s">
        <v>1538</v>
      </c>
      <c r="C711" s="176" t="s">
        <v>1541</v>
      </c>
      <c r="D711" s="176" t="s">
        <v>129</v>
      </c>
      <c r="E711" s="179" t="str">
        <f>CONCATENATE(SUM('Раздел 4'!T19:T19),"=",SUM('Раздел 4'!N19:S19))</f>
        <v>0=0</v>
      </c>
    </row>
    <row r="712" spans="1:5" s="175" customFormat="1" ht="15.75">
      <c r="A712" s="178">
        <f>IF((SUM('Раздел 4'!T20:T20)=SUM('Раздел 4'!N20:S20)),"","Неверно!")</f>
      </c>
      <c r="B712" s="177" t="s">
        <v>1538</v>
      </c>
      <c r="C712" s="176" t="s">
        <v>1542</v>
      </c>
      <c r="D712" s="176" t="s">
        <v>129</v>
      </c>
      <c r="E712" s="179" t="str">
        <f>CONCATENATE(SUM('Раздел 4'!T20:T20),"=",SUM('Раздел 4'!N20:S20))</f>
        <v>0=0</v>
      </c>
    </row>
    <row r="713" spans="1:5" s="175" customFormat="1" ht="15.75">
      <c r="A713" s="178">
        <f>IF((SUM('Раздел 4'!T21:T21)=SUM('Раздел 4'!N21:S21)),"","Неверно!")</f>
      </c>
      <c r="B713" s="177" t="s">
        <v>1538</v>
      </c>
      <c r="C713" s="176" t="s">
        <v>1543</v>
      </c>
      <c r="D713" s="176" t="s">
        <v>129</v>
      </c>
      <c r="E713" s="179" t="str">
        <f>CONCATENATE(SUM('Раздел 4'!T21:T21),"=",SUM('Раздел 4'!N21:S21))</f>
        <v>0=0</v>
      </c>
    </row>
    <row r="714" spans="1:5" s="175" customFormat="1" ht="15.75">
      <c r="A714" s="178">
        <f>IF((SUM('Раздел 4'!T22:T22)=SUM('Раздел 4'!N22:S22)),"","Неверно!")</f>
      </c>
      <c r="B714" s="177" t="s">
        <v>1538</v>
      </c>
      <c r="C714" s="176" t="s">
        <v>1544</v>
      </c>
      <c r="D714" s="176" t="s">
        <v>129</v>
      </c>
      <c r="E714" s="179" t="str">
        <f>CONCATENATE(SUM('Раздел 4'!T22:T22),"=",SUM('Раздел 4'!N22:S22))</f>
        <v>0=0</v>
      </c>
    </row>
    <row r="715" spans="1:5" s="175" customFormat="1" ht="15.75">
      <c r="A715" s="178">
        <f>IF((SUM('Раздел 4'!T23:T23)=SUM('Раздел 4'!N23:S23)),"","Неверно!")</f>
      </c>
      <c r="B715" s="177" t="s">
        <v>1538</v>
      </c>
      <c r="C715" s="176" t="s">
        <v>1545</v>
      </c>
      <c r="D715" s="176" t="s">
        <v>129</v>
      </c>
      <c r="E715" s="179" t="str">
        <f>CONCATENATE(SUM('Раздел 4'!T23:T23),"=",SUM('Раздел 4'!N23:S23))</f>
        <v>0=0</v>
      </c>
    </row>
    <row r="716" spans="1:5" s="175" customFormat="1" ht="15.75">
      <c r="A716" s="178">
        <f>IF((SUM('Раздел 4'!T24:T24)=SUM('Раздел 4'!N24:S24)),"","Неверно!")</f>
      </c>
      <c r="B716" s="177" t="s">
        <v>1538</v>
      </c>
      <c r="C716" s="176" t="s">
        <v>1546</v>
      </c>
      <c r="D716" s="176" t="s">
        <v>129</v>
      </c>
      <c r="E716" s="179" t="str">
        <f>CONCATENATE(SUM('Раздел 4'!T24:T24),"=",SUM('Раздел 4'!N24:S24))</f>
        <v>0=0</v>
      </c>
    </row>
    <row r="717" spans="1:5" s="175" customFormat="1" ht="15.75">
      <c r="A717" s="178">
        <f>IF((SUM('Раздел 4'!T25:T25)=SUM('Раздел 4'!N25:S25)),"","Неверно!")</f>
      </c>
      <c r="B717" s="177" t="s">
        <v>1538</v>
      </c>
      <c r="C717" s="176" t="s">
        <v>1547</v>
      </c>
      <c r="D717" s="176" t="s">
        <v>129</v>
      </c>
      <c r="E717" s="179" t="str">
        <f>CONCATENATE(SUM('Раздел 4'!T25:T25),"=",SUM('Раздел 4'!N25:S25))</f>
        <v>0=0</v>
      </c>
    </row>
    <row r="718" spans="1:5" s="175" customFormat="1" ht="15.75">
      <c r="A718" s="178">
        <f>IF((SUM('Раздел 4'!T26:T26)=SUM('Раздел 4'!N26:S26)),"","Неверно!")</f>
      </c>
      <c r="B718" s="177" t="s">
        <v>1538</v>
      </c>
      <c r="C718" s="176" t="s">
        <v>1548</v>
      </c>
      <c r="D718" s="176" t="s">
        <v>129</v>
      </c>
      <c r="E718" s="179" t="str">
        <f>CONCATENATE(SUM('Раздел 4'!T26:T26),"=",SUM('Раздел 4'!N26:S26))</f>
        <v>0=0</v>
      </c>
    </row>
    <row r="719" spans="1:5" s="175" customFormat="1" ht="15.75">
      <c r="A719" s="178">
        <f>IF((SUM('Раздел 4'!T27:T27)=SUM('Раздел 4'!N27:S27)),"","Неверно!")</f>
      </c>
      <c r="B719" s="177" t="s">
        <v>1538</v>
      </c>
      <c r="C719" s="176" t="s">
        <v>1549</v>
      </c>
      <c r="D719" s="176" t="s">
        <v>129</v>
      </c>
      <c r="E719" s="179" t="str">
        <f>CONCATENATE(SUM('Раздел 4'!T27:T27),"=",SUM('Раздел 4'!N27:S27))</f>
        <v>0=0</v>
      </c>
    </row>
    <row r="720" spans="1:5" s="175" customFormat="1" ht="15.75">
      <c r="A720" s="178">
        <f>IF((SUM('Раздел 4'!T10:T10)=SUM('Раздел 4'!N10:S10)),"","Неверно!")</f>
      </c>
      <c r="B720" s="177" t="s">
        <v>1538</v>
      </c>
      <c r="C720" s="176" t="s">
        <v>1550</v>
      </c>
      <c r="D720" s="176" t="s">
        <v>129</v>
      </c>
      <c r="E720" s="179" t="str">
        <f>CONCATENATE(SUM('Раздел 4'!T10:T10),"=",SUM('Раздел 4'!N10:S10))</f>
        <v>0=0</v>
      </c>
    </row>
    <row r="721" spans="1:5" s="175" customFormat="1" ht="15.75">
      <c r="A721" s="178">
        <f>IF((SUM('Раздел 4'!T28:T28)=SUM('Раздел 4'!N28:S28)),"","Неверно!")</f>
      </c>
      <c r="B721" s="177" t="s">
        <v>1538</v>
      </c>
      <c r="C721" s="176" t="s">
        <v>1551</v>
      </c>
      <c r="D721" s="176" t="s">
        <v>129</v>
      </c>
      <c r="E721" s="179" t="str">
        <f>CONCATENATE(SUM('Раздел 4'!T28:T28),"=",SUM('Раздел 4'!N28:S28))</f>
        <v>0=0</v>
      </c>
    </row>
    <row r="722" spans="1:5" s="175" customFormat="1" ht="15.75">
      <c r="A722" s="178">
        <f>IF((SUM('Раздел 4'!T29:T29)=SUM('Раздел 4'!N29:S29)),"","Неверно!")</f>
      </c>
      <c r="B722" s="177" t="s">
        <v>1538</v>
      </c>
      <c r="C722" s="176" t="s">
        <v>1552</v>
      </c>
      <c r="D722" s="176" t="s">
        <v>129</v>
      </c>
      <c r="E722" s="179" t="str">
        <f>CONCATENATE(SUM('Раздел 4'!T29:T29),"=",SUM('Раздел 4'!N29:S29))</f>
        <v>0=0</v>
      </c>
    </row>
    <row r="723" spans="1:5" s="175" customFormat="1" ht="15.75">
      <c r="A723" s="178">
        <f>IF((SUM('Раздел 4'!T30:T30)=SUM('Раздел 4'!N30:S30)),"","Неверно!")</f>
      </c>
      <c r="B723" s="177" t="s">
        <v>1538</v>
      </c>
      <c r="C723" s="176" t="s">
        <v>1553</v>
      </c>
      <c r="D723" s="176" t="s">
        <v>129</v>
      </c>
      <c r="E723" s="179" t="str">
        <f>CONCATENATE(SUM('Раздел 4'!T30:T30),"=",SUM('Раздел 4'!N30:S30))</f>
        <v>0=0</v>
      </c>
    </row>
    <row r="724" spans="1:5" s="175" customFormat="1" ht="15.75">
      <c r="A724" s="178">
        <f>IF((SUM('Раздел 4'!T31:T31)=SUM('Раздел 4'!N31:S31)),"","Неверно!")</f>
      </c>
      <c r="B724" s="177" t="s">
        <v>1538</v>
      </c>
      <c r="C724" s="176" t="s">
        <v>1554</v>
      </c>
      <c r="D724" s="176" t="s">
        <v>129</v>
      </c>
      <c r="E724" s="179" t="str">
        <f>CONCATENATE(SUM('Раздел 4'!T31:T31),"=",SUM('Раздел 4'!N31:S31))</f>
        <v>0=0</v>
      </c>
    </row>
    <row r="725" spans="1:5" s="175" customFormat="1" ht="15.75">
      <c r="A725" s="178">
        <f>IF((SUM('Раздел 4'!T32:T32)=SUM('Раздел 4'!N32:S32)),"","Неверно!")</f>
      </c>
      <c r="B725" s="177" t="s">
        <v>1538</v>
      </c>
      <c r="C725" s="176" t="s">
        <v>1555</v>
      </c>
      <c r="D725" s="176" t="s">
        <v>129</v>
      </c>
      <c r="E725" s="179" t="str">
        <f>CONCATENATE(SUM('Раздел 4'!T32:T32),"=",SUM('Раздел 4'!N32:S32))</f>
        <v>0=0</v>
      </c>
    </row>
    <row r="726" spans="1:5" s="175" customFormat="1" ht="15.75">
      <c r="A726" s="178">
        <f>IF((SUM('Раздел 4'!T33:T33)=SUM('Раздел 4'!N33:S33)),"","Неверно!")</f>
      </c>
      <c r="B726" s="177" t="s">
        <v>1538</v>
      </c>
      <c r="C726" s="176" t="s">
        <v>1556</v>
      </c>
      <c r="D726" s="176" t="s">
        <v>129</v>
      </c>
      <c r="E726" s="179" t="str">
        <f>CONCATENATE(SUM('Раздел 4'!T33:T33),"=",SUM('Раздел 4'!N33:S33))</f>
        <v>0=0</v>
      </c>
    </row>
    <row r="727" spans="1:5" s="175" customFormat="1" ht="15.75">
      <c r="A727" s="178">
        <f>IF((SUM('Раздел 4'!T34:T34)=SUM('Раздел 4'!N34:S34)),"","Неверно!")</f>
      </c>
      <c r="B727" s="177" t="s">
        <v>1538</v>
      </c>
      <c r="C727" s="176" t="s">
        <v>1557</v>
      </c>
      <c r="D727" s="176" t="s">
        <v>129</v>
      </c>
      <c r="E727" s="179" t="str">
        <f>CONCATENATE(SUM('Раздел 4'!T34:T34),"=",SUM('Раздел 4'!N34:S34))</f>
        <v>0=0</v>
      </c>
    </row>
    <row r="728" spans="1:5" s="175" customFormat="1" ht="15.75">
      <c r="A728" s="178">
        <f>IF((SUM('Раздел 4'!T35:T35)=SUM('Раздел 4'!N35:S35)),"","Неверно!")</f>
      </c>
      <c r="B728" s="177" t="s">
        <v>1538</v>
      </c>
      <c r="C728" s="176" t="s">
        <v>1558</v>
      </c>
      <c r="D728" s="176" t="s">
        <v>129</v>
      </c>
      <c r="E728" s="179" t="str">
        <f>CONCATENATE(SUM('Раздел 4'!T35:T35),"=",SUM('Раздел 4'!N35:S35))</f>
        <v>0=0</v>
      </c>
    </row>
    <row r="729" spans="1:5" s="175" customFormat="1" ht="15.75">
      <c r="A729" s="178">
        <f>IF((SUM('Раздел 4'!T36:T36)=SUM('Раздел 4'!N36:S36)),"","Неверно!")</f>
      </c>
      <c r="B729" s="177" t="s">
        <v>1538</v>
      </c>
      <c r="C729" s="176" t="s">
        <v>1559</v>
      </c>
      <c r="D729" s="176" t="s">
        <v>129</v>
      </c>
      <c r="E729" s="179" t="str">
        <f>CONCATENATE(SUM('Раздел 4'!T36:T36),"=",SUM('Раздел 4'!N36:S36))</f>
        <v>0=0</v>
      </c>
    </row>
    <row r="730" spans="1:5" s="175" customFormat="1" ht="15.75">
      <c r="A730" s="178">
        <f>IF((SUM('Раздел 4'!T37:T37)=SUM('Раздел 4'!N37:S37)),"","Неверно!")</f>
      </c>
      <c r="B730" s="177" t="s">
        <v>1538</v>
      </c>
      <c r="C730" s="176" t="s">
        <v>1560</v>
      </c>
      <c r="D730" s="176" t="s">
        <v>129</v>
      </c>
      <c r="E730" s="179" t="str">
        <f>CONCATENATE(SUM('Раздел 4'!T37:T37),"=",SUM('Раздел 4'!N37:S37))</f>
        <v>0=0</v>
      </c>
    </row>
    <row r="731" spans="1:5" s="175" customFormat="1" ht="15.75">
      <c r="A731" s="178">
        <f>IF((SUM('Раздел 4'!T11:T11)=SUM('Раздел 4'!N11:S11)),"","Неверно!")</f>
      </c>
      <c r="B731" s="177" t="s">
        <v>1538</v>
      </c>
      <c r="C731" s="176" t="s">
        <v>1561</v>
      </c>
      <c r="D731" s="176" t="s">
        <v>129</v>
      </c>
      <c r="E731" s="179" t="str">
        <f>CONCATENATE(SUM('Раздел 4'!T11:T11),"=",SUM('Раздел 4'!N11:S11))</f>
        <v>0=0</v>
      </c>
    </row>
    <row r="732" spans="1:5" s="175" customFormat="1" ht="15.75">
      <c r="A732" s="178">
        <f>IF((SUM('Раздел 4'!T38:T38)=SUM('Раздел 4'!N38:S38)),"","Неверно!")</f>
      </c>
      <c r="B732" s="177" t="s">
        <v>1538</v>
      </c>
      <c r="C732" s="176" t="s">
        <v>1562</v>
      </c>
      <c r="D732" s="176" t="s">
        <v>129</v>
      </c>
      <c r="E732" s="179" t="str">
        <f>CONCATENATE(SUM('Раздел 4'!T38:T38),"=",SUM('Раздел 4'!N38:S38))</f>
        <v>0=0</v>
      </c>
    </row>
    <row r="733" spans="1:5" s="175" customFormat="1" ht="15.75">
      <c r="A733" s="178">
        <f>IF((SUM('Раздел 4'!T39:T39)=SUM('Раздел 4'!N39:S39)),"","Неверно!")</f>
      </c>
      <c r="B733" s="177" t="s">
        <v>1538</v>
      </c>
      <c r="C733" s="176" t="s">
        <v>1563</v>
      </c>
      <c r="D733" s="176" t="s">
        <v>129</v>
      </c>
      <c r="E733" s="179" t="str">
        <f>CONCATENATE(SUM('Раздел 4'!T39:T39),"=",SUM('Раздел 4'!N39:S39))</f>
        <v>0=0</v>
      </c>
    </row>
    <row r="734" spans="1:5" s="175" customFormat="1" ht="15.75">
      <c r="A734" s="178">
        <f>IF((SUM('Раздел 4'!T40:T40)=SUM('Раздел 4'!N40:S40)),"","Неверно!")</f>
      </c>
      <c r="B734" s="177" t="s">
        <v>1538</v>
      </c>
      <c r="C734" s="176" t="s">
        <v>1564</v>
      </c>
      <c r="D734" s="176" t="s">
        <v>129</v>
      </c>
      <c r="E734" s="179" t="str">
        <f>CONCATENATE(SUM('Раздел 4'!T40:T40),"=",SUM('Раздел 4'!N40:S40))</f>
        <v>0=0</v>
      </c>
    </row>
    <row r="735" spans="1:5" s="175" customFormat="1" ht="15.75">
      <c r="A735" s="178">
        <f>IF((SUM('Раздел 4'!T41:T41)=SUM('Раздел 4'!N41:S41)),"","Неверно!")</f>
      </c>
      <c r="B735" s="177" t="s">
        <v>1538</v>
      </c>
      <c r="C735" s="176" t="s">
        <v>1565</v>
      </c>
      <c r="D735" s="176" t="s">
        <v>129</v>
      </c>
      <c r="E735" s="179" t="str">
        <f>CONCATENATE(SUM('Раздел 4'!T41:T41),"=",SUM('Раздел 4'!N41:S41))</f>
        <v>0=0</v>
      </c>
    </row>
    <row r="736" spans="1:5" s="175" customFormat="1" ht="15.75">
      <c r="A736" s="178">
        <f>IF((SUM('Раздел 4'!T42:T42)=SUM('Раздел 4'!N42:S42)),"","Неверно!")</f>
      </c>
      <c r="B736" s="177" t="s">
        <v>1538</v>
      </c>
      <c r="C736" s="176" t="s">
        <v>1566</v>
      </c>
      <c r="D736" s="176" t="s">
        <v>129</v>
      </c>
      <c r="E736" s="179" t="str">
        <f>CONCATENATE(SUM('Раздел 4'!T42:T42),"=",SUM('Раздел 4'!N42:S42))</f>
        <v>0=0</v>
      </c>
    </row>
    <row r="737" spans="1:5" s="175" customFormat="1" ht="15.75">
      <c r="A737" s="178">
        <f>IF((SUM('Раздел 4'!T43:T43)=SUM('Раздел 4'!N43:S43)),"","Неверно!")</f>
      </c>
      <c r="B737" s="177" t="s">
        <v>1538</v>
      </c>
      <c r="C737" s="176" t="s">
        <v>1567</v>
      </c>
      <c r="D737" s="176" t="s">
        <v>129</v>
      </c>
      <c r="E737" s="179" t="str">
        <f>CONCATENATE(SUM('Раздел 4'!T43:T43),"=",SUM('Раздел 4'!N43:S43))</f>
        <v>0=0</v>
      </c>
    </row>
    <row r="738" spans="1:5" s="175" customFormat="1" ht="15.75">
      <c r="A738" s="178">
        <f>IF((SUM('Раздел 4'!T44:T44)=SUM('Раздел 4'!N44:S44)),"","Неверно!")</f>
      </c>
      <c r="B738" s="177" t="s">
        <v>1538</v>
      </c>
      <c r="C738" s="176" t="s">
        <v>1568</v>
      </c>
      <c r="D738" s="176" t="s">
        <v>129</v>
      </c>
      <c r="E738" s="179" t="str">
        <f>CONCATENATE(SUM('Раздел 4'!T44:T44),"=",SUM('Раздел 4'!N44:S44))</f>
        <v>0=0</v>
      </c>
    </row>
    <row r="739" spans="1:5" s="175" customFormat="1" ht="15.75">
      <c r="A739" s="178">
        <f>IF((SUM('Раздел 4'!T45:T45)=SUM('Раздел 4'!N45:S45)),"","Неверно!")</f>
      </c>
      <c r="B739" s="177" t="s">
        <v>1538</v>
      </c>
      <c r="C739" s="176" t="s">
        <v>1569</v>
      </c>
      <c r="D739" s="176" t="s">
        <v>129</v>
      </c>
      <c r="E739" s="179" t="str">
        <f>CONCATENATE(SUM('Раздел 4'!T45:T45),"=",SUM('Раздел 4'!N45:S45))</f>
        <v>0=0</v>
      </c>
    </row>
    <row r="740" spans="1:5" s="175" customFormat="1" ht="15.75">
      <c r="A740" s="178">
        <f>IF((SUM('Раздел 4'!T46:T46)=SUM('Раздел 4'!N46:S46)),"","Неверно!")</f>
      </c>
      <c r="B740" s="177" t="s">
        <v>1538</v>
      </c>
      <c r="C740" s="176" t="s">
        <v>1570</v>
      </c>
      <c r="D740" s="176" t="s">
        <v>129</v>
      </c>
      <c r="E740" s="179" t="str">
        <f>CONCATENATE(SUM('Раздел 4'!T46:T46),"=",SUM('Раздел 4'!N46:S46))</f>
        <v>0=0</v>
      </c>
    </row>
    <row r="741" spans="1:5" s="175" customFormat="1" ht="15.75">
      <c r="A741" s="178">
        <f>IF((SUM('Раздел 4'!T47:T47)=SUM('Раздел 4'!N47:S47)),"","Неверно!")</f>
      </c>
      <c r="B741" s="177" t="s">
        <v>1538</v>
      </c>
      <c r="C741" s="176" t="s">
        <v>1571</v>
      </c>
      <c r="D741" s="176" t="s">
        <v>129</v>
      </c>
      <c r="E741" s="179" t="str">
        <f>CONCATENATE(SUM('Раздел 4'!T47:T47),"=",SUM('Раздел 4'!N47:S47))</f>
        <v>0=0</v>
      </c>
    </row>
    <row r="742" spans="1:5" s="175" customFormat="1" ht="15.75">
      <c r="A742" s="178">
        <f>IF((SUM('Раздел 4'!T12:T12)=SUM('Раздел 4'!N12:S12)),"","Неверно!")</f>
      </c>
      <c r="B742" s="177" t="s">
        <v>1538</v>
      </c>
      <c r="C742" s="176" t="s">
        <v>1572</v>
      </c>
      <c r="D742" s="176" t="s">
        <v>129</v>
      </c>
      <c r="E742" s="179" t="str">
        <f>CONCATENATE(SUM('Раздел 4'!T12:T12),"=",SUM('Раздел 4'!N12:S12))</f>
        <v>0=0</v>
      </c>
    </row>
    <row r="743" spans="1:5" s="175" customFormat="1" ht="15.75">
      <c r="A743" s="178">
        <f>IF((SUM('Раздел 4'!T48:T48)=SUM('Раздел 4'!N48:S48)),"","Неверно!")</f>
      </c>
      <c r="B743" s="177" t="s">
        <v>1538</v>
      </c>
      <c r="C743" s="176" t="s">
        <v>1573</v>
      </c>
      <c r="D743" s="176" t="s">
        <v>129</v>
      </c>
      <c r="E743" s="179" t="str">
        <f>CONCATENATE(SUM('Раздел 4'!T48:T48),"=",SUM('Раздел 4'!N48:S48))</f>
        <v>0=0</v>
      </c>
    </row>
    <row r="744" spans="1:5" s="175" customFormat="1" ht="15.75">
      <c r="A744" s="178">
        <f>IF((SUM('Раздел 4'!T49:T49)=SUM('Раздел 4'!N49:S49)),"","Неверно!")</f>
      </c>
      <c r="B744" s="177" t="s">
        <v>1538</v>
      </c>
      <c r="C744" s="176" t="s">
        <v>1574</v>
      </c>
      <c r="D744" s="176" t="s">
        <v>129</v>
      </c>
      <c r="E744" s="179" t="str">
        <f>CONCATENATE(SUM('Раздел 4'!T49:T49),"=",SUM('Раздел 4'!N49:S49))</f>
        <v>0=0</v>
      </c>
    </row>
    <row r="745" spans="1:5" s="175" customFormat="1" ht="15.75">
      <c r="A745" s="178">
        <f>IF((SUM('Раздел 4'!T50:T50)=SUM('Раздел 4'!N50:S50)),"","Неверно!")</f>
      </c>
      <c r="B745" s="177" t="s">
        <v>1538</v>
      </c>
      <c r="C745" s="176" t="s">
        <v>1575</v>
      </c>
      <c r="D745" s="176" t="s">
        <v>129</v>
      </c>
      <c r="E745" s="179" t="str">
        <f>CONCATENATE(SUM('Раздел 4'!T50:T50),"=",SUM('Раздел 4'!N50:S50))</f>
        <v>0=0</v>
      </c>
    </row>
    <row r="746" spans="1:5" s="175" customFormat="1" ht="15.75">
      <c r="A746" s="178">
        <f>IF((SUM('Раздел 4'!T51:T51)=SUM('Раздел 4'!N51:S51)),"","Неверно!")</f>
      </c>
      <c r="B746" s="177" t="s">
        <v>1538</v>
      </c>
      <c r="C746" s="176" t="s">
        <v>1576</v>
      </c>
      <c r="D746" s="176" t="s">
        <v>129</v>
      </c>
      <c r="E746" s="179" t="str">
        <f>CONCATENATE(SUM('Раздел 4'!T51:T51),"=",SUM('Раздел 4'!N51:S51))</f>
        <v>0=0</v>
      </c>
    </row>
    <row r="747" spans="1:5" s="175" customFormat="1" ht="15.75">
      <c r="A747" s="178">
        <f>IF((SUM('Раздел 4'!T52:T52)=SUM('Раздел 4'!N52:S52)),"","Неверно!")</f>
      </c>
      <c r="B747" s="177" t="s">
        <v>1538</v>
      </c>
      <c r="C747" s="176" t="s">
        <v>1577</v>
      </c>
      <c r="D747" s="176" t="s">
        <v>129</v>
      </c>
      <c r="E747" s="179" t="str">
        <f>CONCATENATE(SUM('Раздел 4'!T52:T52),"=",SUM('Раздел 4'!N52:S52))</f>
        <v>0=0</v>
      </c>
    </row>
    <row r="748" spans="1:5" s="175" customFormat="1" ht="15.75">
      <c r="A748" s="178">
        <f>IF((SUM('Раздел 4'!T53:T53)=SUM('Раздел 4'!N53:S53)),"","Неверно!")</f>
      </c>
      <c r="B748" s="177" t="s">
        <v>1538</v>
      </c>
      <c r="C748" s="176" t="s">
        <v>1578</v>
      </c>
      <c r="D748" s="176" t="s">
        <v>129</v>
      </c>
      <c r="E748" s="179" t="str">
        <f>CONCATENATE(SUM('Раздел 4'!T53:T53),"=",SUM('Раздел 4'!N53:S53))</f>
        <v>0=0</v>
      </c>
    </row>
    <row r="749" spans="1:5" s="175" customFormat="1" ht="15.75">
      <c r="A749" s="178">
        <f>IF((SUM('Раздел 4'!T54:T54)=SUM('Раздел 4'!N54:S54)),"","Неверно!")</f>
      </c>
      <c r="B749" s="177" t="s">
        <v>1538</v>
      </c>
      <c r="C749" s="176" t="s">
        <v>1579</v>
      </c>
      <c r="D749" s="176" t="s">
        <v>129</v>
      </c>
      <c r="E749" s="179" t="str">
        <f>CONCATENATE(SUM('Раздел 4'!T54:T54),"=",SUM('Раздел 4'!N54:S54))</f>
        <v>0=0</v>
      </c>
    </row>
    <row r="750" spans="1:5" s="175" customFormat="1" ht="15.75">
      <c r="A750" s="178">
        <f>IF((SUM('Раздел 4'!T55:T55)=SUM('Раздел 4'!N55:S55)),"","Неверно!")</f>
      </c>
      <c r="B750" s="177" t="s">
        <v>1538</v>
      </c>
      <c r="C750" s="176" t="s">
        <v>1580</v>
      </c>
      <c r="D750" s="176" t="s">
        <v>129</v>
      </c>
      <c r="E750" s="179" t="str">
        <f>CONCATENATE(SUM('Раздел 4'!T55:T55),"=",SUM('Раздел 4'!N55:S55))</f>
        <v>0=0</v>
      </c>
    </row>
    <row r="751" spans="1:5" s="175" customFormat="1" ht="15.75">
      <c r="A751" s="178">
        <f>IF((SUM('Раздел 4'!T56:T56)=SUM('Раздел 4'!N56:S56)),"","Неверно!")</f>
      </c>
      <c r="B751" s="177" t="s">
        <v>1538</v>
      </c>
      <c r="C751" s="176" t="s">
        <v>1581</v>
      </c>
      <c r="D751" s="176" t="s">
        <v>129</v>
      </c>
      <c r="E751" s="179" t="str">
        <f>CONCATENATE(SUM('Раздел 4'!T56:T56),"=",SUM('Раздел 4'!N56:S56))</f>
        <v>0=0</v>
      </c>
    </row>
    <row r="752" spans="1:5" s="175" customFormat="1" ht="15.75">
      <c r="A752" s="178">
        <f>IF((SUM('Раздел 4'!T57:T57)=SUM('Раздел 4'!N57:S57)),"","Неверно!")</f>
      </c>
      <c r="B752" s="177" t="s">
        <v>1538</v>
      </c>
      <c r="C752" s="176" t="s">
        <v>1582</v>
      </c>
      <c r="D752" s="176" t="s">
        <v>129</v>
      </c>
      <c r="E752" s="179" t="str">
        <f>CONCATENATE(SUM('Раздел 4'!T57:T57),"=",SUM('Раздел 4'!N57:S57))</f>
        <v>0=0</v>
      </c>
    </row>
    <row r="753" spans="1:5" s="175" customFormat="1" ht="15.75">
      <c r="A753" s="178">
        <f>IF((SUM('Раздел 4'!T13:T13)=SUM('Раздел 4'!N13:S13)),"","Неверно!")</f>
      </c>
      <c r="B753" s="177" t="s">
        <v>1538</v>
      </c>
      <c r="C753" s="176" t="s">
        <v>1583</v>
      </c>
      <c r="D753" s="176" t="s">
        <v>129</v>
      </c>
      <c r="E753" s="179" t="str">
        <f>CONCATENATE(SUM('Раздел 4'!T13:T13),"=",SUM('Раздел 4'!N13:S13))</f>
        <v>0=0</v>
      </c>
    </row>
    <row r="754" spans="1:5" s="175" customFormat="1" ht="15.75">
      <c r="A754" s="178">
        <f>IF((SUM('Раздел 4'!T58:T58)=SUM('Раздел 4'!N58:S58)),"","Неверно!")</f>
      </c>
      <c r="B754" s="177" t="s">
        <v>1538</v>
      </c>
      <c r="C754" s="176" t="s">
        <v>1584</v>
      </c>
      <c r="D754" s="176" t="s">
        <v>129</v>
      </c>
      <c r="E754" s="179" t="str">
        <f>CONCATENATE(SUM('Раздел 4'!T58:T58),"=",SUM('Раздел 4'!N58:S58))</f>
        <v>0=0</v>
      </c>
    </row>
    <row r="755" spans="1:5" s="175" customFormat="1" ht="15.75">
      <c r="A755" s="178">
        <f>IF((SUM('Раздел 4'!T59:T59)=SUM('Раздел 4'!N59:S59)),"","Неверно!")</f>
      </c>
      <c r="B755" s="177" t="s">
        <v>1538</v>
      </c>
      <c r="C755" s="176" t="s">
        <v>1585</v>
      </c>
      <c r="D755" s="176" t="s">
        <v>129</v>
      </c>
      <c r="E755" s="179" t="str">
        <f>CONCATENATE(SUM('Раздел 4'!T59:T59),"=",SUM('Раздел 4'!N59:S59))</f>
        <v>0=0</v>
      </c>
    </row>
    <row r="756" spans="1:5" s="175" customFormat="1" ht="15.75">
      <c r="A756" s="178">
        <f>IF((SUM('Раздел 4'!T60:T60)=SUM('Раздел 4'!N60:S60)),"","Неверно!")</f>
      </c>
      <c r="B756" s="177" t="s">
        <v>1538</v>
      </c>
      <c r="C756" s="176" t="s">
        <v>1586</v>
      </c>
      <c r="D756" s="176" t="s">
        <v>129</v>
      </c>
      <c r="E756" s="179" t="str">
        <f>CONCATENATE(SUM('Раздел 4'!T60:T60),"=",SUM('Раздел 4'!N60:S60))</f>
        <v>0=0</v>
      </c>
    </row>
    <row r="757" spans="1:5" s="175" customFormat="1" ht="15.75">
      <c r="A757" s="178">
        <f>IF((SUM('Раздел 4'!T61:T61)=SUM('Раздел 4'!N61:S61)),"","Неверно!")</f>
      </c>
      <c r="B757" s="177" t="s">
        <v>1538</v>
      </c>
      <c r="C757" s="176" t="s">
        <v>1587</v>
      </c>
      <c r="D757" s="176" t="s">
        <v>129</v>
      </c>
      <c r="E757" s="179" t="str">
        <f>CONCATENATE(SUM('Раздел 4'!T61:T61),"=",SUM('Раздел 4'!N61:S61))</f>
        <v>0=0</v>
      </c>
    </row>
    <row r="758" spans="1:5" s="175" customFormat="1" ht="15.75">
      <c r="A758" s="178">
        <f>IF((SUM('Раздел 4'!T62:T62)=SUM('Раздел 4'!N62:S62)),"","Неверно!")</f>
      </c>
      <c r="B758" s="177" t="s">
        <v>1538</v>
      </c>
      <c r="C758" s="176" t="s">
        <v>1588</v>
      </c>
      <c r="D758" s="176" t="s">
        <v>129</v>
      </c>
      <c r="E758" s="179" t="str">
        <f>CONCATENATE(SUM('Раздел 4'!T62:T62),"=",SUM('Раздел 4'!N62:S62))</f>
        <v>0=0</v>
      </c>
    </row>
    <row r="759" spans="1:5" s="175" customFormat="1" ht="15.75">
      <c r="A759" s="178">
        <f>IF((SUM('Раздел 4'!T14:T14)=SUM('Раздел 4'!N14:S14)),"","Неверно!")</f>
      </c>
      <c r="B759" s="177" t="s">
        <v>1538</v>
      </c>
      <c r="C759" s="176" t="s">
        <v>1589</v>
      </c>
      <c r="D759" s="176" t="s">
        <v>129</v>
      </c>
      <c r="E759" s="179" t="str">
        <f>CONCATENATE(SUM('Раздел 4'!T14:T14),"=",SUM('Раздел 4'!N14:S14))</f>
        <v>0=0</v>
      </c>
    </row>
    <row r="760" spans="1:5" s="175" customFormat="1" ht="15.75">
      <c r="A760" s="178">
        <f>IF((SUM('Раздел 4'!T15:T15)=SUM('Раздел 4'!N15:S15)),"","Неверно!")</f>
      </c>
      <c r="B760" s="177" t="s">
        <v>1538</v>
      </c>
      <c r="C760" s="176" t="s">
        <v>1590</v>
      </c>
      <c r="D760" s="176" t="s">
        <v>129</v>
      </c>
      <c r="E760" s="179" t="str">
        <f>CONCATENATE(SUM('Раздел 4'!T15:T15),"=",SUM('Раздел 4'!N15:S15))</f>
        <v>0=0</v>
      </c>
    </row>
    <row r="761" spans="1:5" s="175" customFormat="1" ht="15.75">
      <c r="A761" s="178">
        <f>IF((SUM('Раздел 4'!T16:T16)=SUM('Раздел 4'!N16:S16)),"","Неверно!")</f>
      </c>
      <c r="B761" s="177" t="s">
        <v>1538</v>
      </c>
      <c r="C761" s="176" t="s">
        <v>1591</v>
      </c>
      <c r="D761" s="176" t="s">
        <v>129</v>
      </c>
      <c r="E761" s="179" t="str">
        <f>CONCATENATE(SUM('Раздел 4'!T16:T16),"=",SUM('Раздел 4'!N16:S16))</f>
        <v>0=0</v>
      </c>
    </row>
    <row r="762" spans="1:5" s="175" customFormat="1" ht="15.75">
      <c r="A762" s="178">
        <f>IF((SUM('Раздел 4'!T17:T17)=SUM('Раздел 4'!N17:S17)),"","Неверно!")</f>
      </c>
      <c r="B762" s="177" t="s">
        <v>1538</v>
      </c>
      <c r="C762" s="176" t="s">
        <v>1592</v>
      </c>
      <c r="D762" s="176" t="s">
        <v>129</v>
      </c>
      <c r="E762" s="179" t="str">
        <f>CONCATENATE(SUM('Раздел 4'!T17:T17),"=",SUM('Раздел 4'!N17:S17))</f>
        <v>0=0</v>
      </c>
    </row>
    <row r="763" spans="1:5" s="175" customFormat="1" ht="15.75">
      <c r="A763" s="178">
        <f>IF((SUM('Раздел 4'!F9:F9)=SUM('Раздел 4'!F10:F45)),"","Неверно!")</f>
      </c>
      <c r="B763" s="177" t="s">
        <v>1593</v>
      </c>
      <c r="C763" s="176" t="s">
        <v>1594</v>
      </c>
      <c r="D763" s="176" t="s">
        <v>346</v>
      </c>
      <c r="E763" s="179" t="str">
        <f>CONCATENATE(SUM('Раздел 4'!F9:F9),"=",SUM('Раздел 4'!F10:F45))</f>
        <v>0=0</v>
      </c>
    </row>
    <row r="764" spans="1:5" s="175" customFormat="1" ht="15.75">
      <c r="A764" s="178">
        <f>IF((SUM('Раздел 4'!O9:O9)=SUM('Раздел 4'!O10:O45)),"","Неверно!")</f>
      </c>
      <c r="B764" s="177" t="s">
        <v>1593</v>
      </c>
      <c r="C764" s="176" t="s">
        <v>1595</v>
      </c>
      <c r="D764" s="176" t="s">
        <v>346</v>
      </c>
      <c r="E764" s="179" t="str">
        <f>CONCATENATE(SUM('Раздел 4'!O9:O9),"=",SUM('Раздел 4'!O10:O45))</f>
        <v>0=0</v>
      </c>
    </row>
    <row r="765" spans="1:5" s="175" customFormat="1" ht="15.75">
      <c r="A765" s="178">
        <f>IF((SUM('Раздел 4'!P9:P9)=SUM('Раздел 4'!P10:P45)),"","Неверно!")</f>
      </c>
      <c r="B765" s="177" t="s">
        <v>1593</v>
      </c>
      <c r="C765" s="176" t="s">
        <v>1596</v>
      </c>
      <c r="D765" s="176" t="s">
        <v>346</v>
      </c>
      <c r="E765" s="179" t="str">
        <f>CONCATENATE(SUM('Раздел 4'!P9:P9),"=",SUM('Раздел 4'!P10:P45))</f>
        <v>0=0</v>
      </c>
    </row>
    <row r="766" spans="1:5" s="175" customFormat="1" ht="15.75">
      <c r="A766" s="178">
        <f>IF((SUM('Раздел 4'!Q9:Q9)=SUM('Раздел 4'!Q10:Q45)),"","Неверно!")</f>
      </c>
      <c r="B766" s="177" t="s">
        <v>1593</v>
      </c>
      <c r="C766" s="176" t="s">
        <v>1597</v>
      </c>
      <c r="D766" s="176" t="s">
        <v>346</v>
      </c>
      <c r="E766" s="179" t="str">
        <f>CONCATENATE(SUM('Раздел 4'!Q9:Q9),"=",SUM('Раздел 4'!Q10:Q45))</f>
        <v>0=0</v>
      </c>
    </row>
    <row r="767" spans="1:5" s="175" customFormat="1" ht="15.75">
      <c r="A767" s="178">
        <f>IF((SUM('Раздел 4'!R9:R9)=SUM('Раздел 4'!R10:R45)),"","Неверно!")</f>
      </c>
      <c r="B767" s="177" t="s">
        <v>1593</v>
      </c>
      <c r="C767" s="176" t="s">
        <v>1598</v>
      </c>
      <c r="D767" s="176" t="s">
        <v>346</v>
      </c>
      <c r="E767" s="179" t="str">
        <f>CONCATENATE(SUM('Раздел 4'!R9:R9),"=",SUM('Раздел 4'!R10:R45))</f>
        <v>0=0</v>
      </c>
    </row>
    <row r="768" spans="1:5" s="175" customFormat="1" ht="15.75">
      <c r="A768" s="178">
        <f>IF((SUM('Раздел 4'!S9:S9)=SUM('Раздел 4'!S10:S45)),"","Неверно!")</f>
      </c>
      <c r="B768" s="177" t="s">
        <v>1593</v>
      </c>
      <c r="C768" s="176" t="s">
        <v>1599</v>
      </c>
      <c r="D768" s="176" t="s">
        <v>346</v>
      </c>
      <c r="E768" s="179" t="str">
        <f>CONCATENATE(SUM('Раздел 4'!S9:S9),"=",SUM('Раздел 4'!S10:S45))</f>
        <v>0=0</v>
      </c>
    </row>
    <row r="769" spans="1:5" s="175" customFormat="1" ht="15.75">
      <c r="A769" s="178">
        <f>IF((SUM('Раздел 4'!T9:T9)=SUM('Раздел 4'!T10:T45)),"","Неверно!")</f>
      </c>
      <c r="B769" s="177" t="s">
        <v>1593</v>
      </c>
      <c r="C769" s="176" t="s">
        <v>1600</v>
      </c>
      <c r="D769" s="176" t="s">
        <v>346</v>
      </c>
      <c r="E769" s="179" t="str">
        <f>CONCATENATE(SUM('Раздел 4'!T9:T9),"=",SUM('Раздел 4'!T10:T45))</f>
        <v>0=0</v>
      </c>
    </row>
    <row r="770" spans="1:5" s="175" customFormat="1" ht="15.75">
      <c r="A770" s="178">
        <f>IF((SUM('Раздел 4'!U9:U9)=SUM('Раздел 4'!U10:U45)),"","Неверно!")</f>
      </c>
      <c r="B770" s="177" t="s">
        <v>1593</v>
      </c>
      <c r="C770" s="176" t="s">
        <v>1601</v>
      </c>
      <c r="D770" s="176" t="s">
        <v>346</v>
      </c>
      <c r="E770" s="179" t="str">
        <f>CONCATENATE(SUM('Раздел 4'!U9:U9),"=",SUM('Раздел 4'!U10:U45))</f>
        <v>0=0</v>
      </c>
    </row>
    <row r="771" spans="1:5" s="175" customFormat="1" ht="15.75">
      <c r="A771" s="178">
        <f>IF((SUM('Раздел 4'!V9:V9)=SUM('Раздел 4'!V10:V45)),"","Неверно!")</f>
      </c>
      <c r="B771" s="177" t="s">
        <v>1593</v>
      </c>
      <c r="C771" s="176" t="s">
        <v>1602</v>
      </c>
      <c r="D771" s="176" t="s">
        <v>346</v>
      </c>
      <c r="E771" s="179" t="str">
        <f>CONCATENATE(SUM('Раздел 4'!V9:V9),"=",SUM('Раздел 4'!V10:V45))</f>
        <v>0=0</v>
      </c>
    </row>
    <row r="772" spans="1:5" s="175" customFormat="1" ht="15.75">
      <c r="A772" s="178">
        <f>IF((SUM('Раздел 4'!W9:W9)=SUM('Раздел 4'!W10:W45)),"","Неверно!")</f>
      </c>
      <c r="B772" s="177" t="s">
        <v>1593</v>
      </c>
      <c r="C772" s="176" t="s">
        <v>1603</v>
      </c>
      <c r="D772" s="176" t="s">
        <v>346</v>
      </c>
      <c r="E772" s="179" t="str">
        <f>CONCATENATE(SUM('Раздел 4'!W9:W9),"=",SUM('Раздел 4'!W10:W45))</f>
        <v>0=0</v>
      </c>
    </row>
    <row r="773" spans="1:5" s="175" customFormat="1" ht="15.75">
      <c r="A773" s="178">
        <f>IF((SUM('Раздел 4'!X9:X9)=SUM('Раздел 4'!X10:X45)),"","Неверно!")</f>
      </c>
      <c r="B773" s="177" t="s">
        <v>1593</v>
      </c>
      <c r="C773" s="176" t="s">
        <v>1604</v>
      </c>
      <c r="D773" s="176" t="s">
        <v>346</v>
      </c>
      <c r="E773" s="179" t="str">
        <f>CONCATENATE(SUM('Раздел 4'!X9:X9),"=",SUM('Раздел 4'!X10:X45))</f>
        <v>0=0</v>
      </c>
    </row>
    <row r="774" spans="1:5" s="175" customFormat="1" ht="15.75">
      <c r="A774" s="178">
        <f>IF((SUM('Раздел 4'!G9:G9)=SUM('Раздел 4'!G10:G45)),"","Неверно!")</f>
      </c>
      <c r="B774" s="177" t="s">
        <v>1593</v>
      </c>
      <c r="C774" s="176" t="s">
        <v>1605</v>
      </c>
      <c r="D774" s="176" t="s">
        <v>346</v>
      </c>
      <c r="E774" s="179" t="str">
        <f>CONCATENATE(SUM('Раздел 4'!G9:G9),"=",SUM('Раздел 4'!G10:G45))</f>
        <v>0=0</v>
      </c>
    </row>
    <row r="775" spans="1:5" s="175" customFormat="1" ht="15.75">
      <c r="A775" s="178">
        <f>IF((SUM('Раздел 4'!Y9:Y9)=SUM('Раздел 4'!Y10:Y45)),"","Неверно!")</f>
      </c>
      <c r="B775" s="177" t="s">
        <v>1593</v>
      </c>
      <c r="C775" s="176" t="s">
        <v>1606</v>
      </c>
      <c r="D775" s="176" t="s">
        <v>346</v>
      </c>
      <c r="E775" s="179" t="str">
        <f>CONCATENATE(SUM('Раздел 4'!Y9:Y9),"=",SUM('Раздел 4'!Y10:Y45))</f>
        <v>0=0</v>
      </c>
    </row>
    <row r="776" spans="1:5" s="175" customFormat="1" ht="15.75">
      <c r="A776" s="178">
        <f>IF((SUM('Раздел 4'!Z9:Z9)=SUM('Раздел 4'!Z10:Z45)),"","Неверно!")</f>
      </c>
      <c r="B776" s="177" t="s">
        <v>1593</v>
      </c>
      <c r="C776" s="176" t="s">
        <v>1607</v>
      </c>
      <c r="D776" s="176" t="s">
        <v>346</v>
      </c>
      <c r="E776" s="179" t="str">
        <f>CONCATENATE(SUM('Раздел 4'!Z9:Z9),"=",SUM('Раздел 4'!Z10:Z45))</f>
        <v>0=0</v>
      </c>
    </row>
    <row r="777" spans="1:5" s="175" customFormat="1" ht="15.75">
      <c r="A777" s="178">
        <f>IF((SUM('Раздел 4'!AA9:AA9)=SUM('Раздел 4'!AA10:AA45)),"","Неверно!")</f>
      </c>
      <c r="B777" s="177" t="s">
        <v>1593</v>
      </c>
      <c r="C777" s="176" t="s">
        <v>1608</v>
      </c>
      <c r="D777" s="176" t="s">
        <v>346</v>
      </c>
      <c r="E777" s="179" t="str">
        <f>CONCATENATE(SUM('Раздел 4'!AA9:AA9),"=",SUM('Раздел 4'!AA10:AA45))</f>
        <v>0=0</v>
      </c>
    </row>
    <row r="778" spans="1:5" s="175" customFormat="1" ht="15.75">
      <c r="A778" s="178">
        <f>IF((SUM('Раздел 4'!AB9:AB9)=SUM('Раздел 4'!AB10:AB45)),"","Неверно!")</f>
      </c>
      <c r="B778" s="177" t="s">
        <v>1593</v>
      </c>
      <c r="C778" s="176" t="s">
        <v>1609</v>
      </c>
      <c r="D778" s="176" t="s">
        <v>346</v>
      </c>
      <c r="E778" s="179" t="str">
        <f>CONCATENATE(SUM('Раздел 4'!AB9:AB9),"=",SUM('Раздел 4'!AB10:AB45))</f>
        <v>0=0</v>
      </c>
    </row>
    <row r="779" spans="1:5" s="175" customFormat="1" ht="15.75">
      <c r="A779" s="178">
        <f>IF((SUM('Раздел 4'!AC9:AC9)=SUM('Раздел 4'!AC10:AC45)),"","Неверно!")</f>
      </c>
      <c r="B779" s="177" t="s">
        <v>1593</v>
      </c>
      <c r="C779" s="176" t="s">
        <v>1610</v>
      </c>
      <c r="D779" s="176" t="s">
        <v>346</v>
      </c>
      <c r="E779" s="179" t="str">
        <f>CONCATENATE(SUM('Раздел 4'!AC9:AC9),"=",SUM('Раздел 4'!AC10:AC45))</f>
        <v>0=0</v>
      </c>
    </row>
    <row r="780" spans="1:5" s="175" customFormat="1" ht="15.75">
      <c r="A780" s="178">
        <f>IF((SUM('Раздел 4'!AD9:AD9)=SUM('Раздел 4'!AD10:AD45)),"","Неверно!")</f>
      </c>
      <c r="B780" s="177" t="s">
        <v>1593</v>
      </c>
      <c r="C780" s="176" t="s">
        <v>1611</v>
      </c>
      <c r="D780" s="176" t="s">
        <v>346</v>
      </c>
      <c r="E780" s="179" t="str">
        <f>CONCATENATE(SUM('Раздел 4'!AD9:AD9),"=",SUM('Раздел 4'!AD10:AD45))</f>
        <v>0=0</v>
      </c>
    </row>
    <row r="781" spans="1:5" s="175" customFormat="1" ht="15.75">
      <c r="A781" s="178">
        <f>IF((SUM('Раздел 4'!AE9:AE9)=SUM('Раздел 4'!AE10:AE45)),"","Неверно!")</f>
      </c>
      <c r="B781" s="177" t="s">
        <v>1593</v>
      </c>
      <c r="C781" s="176" t="s">
        <v>1612</v>
      </c>
      <c r="D781" s="176" t="s">
        <v>346</v>
      </c>
      <c r="E781" s="179" t="str">
        <f>CONCATENATE(SUM('Раздел 4'!AE9:AE9),"=",SUM('Раздел 4'!AE10:AE45))</f>
        <v>0=0</v>
      </c>
    </row>
    <row r="782" spans="1:5" s="175" customFormat="1" ht="15.75">
      <c r="A782" s="178">
        <f>IF((SUM('Раздел 4'!AF9:AF9)=SUM('Раздел 4'!AF10:AF45)),"","Неверно!")</f>
      </c>
      <c r="B782" s="177" t="s">
        <v>1593</v>
      </c>
      <c r="C782" s="176" t="s">
        <v>1613</v>
      </c>
      <c r="D782" s="176" t="s">
        <v>346</v>
      </c>
      <c r="E782" s="179" t="str">
        <f>CONCATENATE(SUM('Раздел 4'!AF9:AF9),"=",SUM('Раздел 4'!AF10:AF45))</f>
        <v>0=0</v>
      </c>
    </row>
    <row r="783" spans="1:5" s="175" customFormat="1" ht="15.75">
      <c r="A783" s="178">
        <f>IF((SUM('Раздел 4'!AG9:AG9)=SUM('Раздел 4'!AG10:AG45)),"","Неверно!")</f>
      </c>
      <c r="B783" s="177" t="s">
        <v>1593</v>
      </c>
      <c r="C783" s="176" t="s">
        <v>1614</v>
      </c>
      <c r="D783" s="176" t="s">
        <v>346</v>
      </c>
      <c r="E783" s="179" t="str">
        <f>CONCATENATE(SUM('Раздел 4'!AG9:AG9),"=",SUM('Раздел 4'!AG10:AG45))</f>
        <v>0=0</v>
      </c>
    </row>
    <row r="784" spans="1:5" s="175" customFormat="1" ht="15.75">
      <c r="A784" s="178">
        <f>IF((SUM('Раздел 4'!AH9:AH9)=SUM('Раздел 4'!AH10:AH45)),"","Неверно!")</f>
      </c>
      <c r="B784" s="177" t="s">
        <v>1593</v>
      </c>
      <c r="C784" s="176" t="s">
        <v>1615</v>
      </c>
      <c r="D784" s="176" t="s">
        <v>346</v>
      </c>
      <c r="E784" s="179" t="str">
        <f>CONCATENATE(SUM('Раздел 4'!AH9:AH9),"=",SUM('Раздел 4'!AH10:AH45))</f>
        <v>0=0</v>
      </c>
    </row>
    <row r="785" spans="1:5" s="175" customFormat="1" ht="15.75">
      <c r="A785" s="178">
        <f>IF((SUM('Раздел 4'!H9:H9)=SUM('Раздел 4'!H10:H45)),"","Неверно!")</f>
      </c>
      <c r="B785" s="177" t="s">
        <v>1593</v>
      </c>
      <c r="C785" s="176" t="s">
        <v>1616</v>
      </c>
      <c r="D785" s="176" t="s">
        <v>346</v>
      </c>
      <c r="E785" s="179" t="str">
        <f>CONCATENATE(SUM('Раздел 4'!H9:H9),"=",SUM('Раздел 4'!H10:H45))</f>
        <v>0=0</v>
      </c>
    </row>
    <row r="786" spans="1:5" s="175" customFormat="1" ht="15.75">
      <c r="A786" s="178">
        <f>IF((SUM('Раздел 4'!AI9:AI9)=SUM('Раздел 4'!AI10:AI45)),"","Неверно!")</f>
      </c>
      <c r="B786" s="177" t="s">
        <v>1593</v>
      </c>
      <c r="C786" s="176" t="s">
        <v>1617</v>
      </c>
      <c r="D786" s="176" t="s">
        <v>346</v>
      </c>
      <c r="E786" s="179" t="str">
        <f>CONCATENATE(SUM('Раздел 4'!AI9:AI9),"=",SUM('Раздел 4'!AI10:AI45))</f>
        <v>0=0</v>
      </c>
    </row>
    <row r="787" spans="1:5" s="175" customFormat="1" ht="15.75">
      <c r="A787" s="178">
        <f>IF((SUM('Раздел 4'!AJ9:AJ9)=SUM('Раздел 4'!AJ10:AJ45)),"","Неверно!")</f>
      </c>
      <c r="B787" s="177" t="s">
        <v>1593</v>
      </c>
      <c r="C787" s="176" t="s">
        <v>1618</v>
      </c>
      <c r="D787" s="176" t="s">
        <v>346</v>
      </c>
      <c r="E787" s="179" t="str">
        <f>CONCATENATE(SUM('Раздел 4'!AJ9:AJ9),"=",SUM('Раздел 4'!AJ10:AJ45))</f>
        <v>0=0</v>
      </c>
    </row>
    <row r="788" spans="1:5" s="175" customFormat="1" ht="15.75">
      <c r="A788" s="178">
        <f>IF((SUM('Раздел 4'!AK9:AK9)=SUM('Раздел 4'!AK10:AK45)),"","Неверно!")</f>
      </c>
      <c r="B788" s="177" t="s">
        <v>1593</v>
      </c>
      <c r="C788" s="176" t="s">
        <v>1619</v>
      </c>
      <c r="D788" s="176" t="s">
        <v>346</v>
      </c>
      <c r="E788" s="179" t="str">
        <f>CONCATENATE(SUM('Раздел 4'!AK9:AK9),"=",SUM('Раздел 4'!AK10:AK45))</f>
        <v>0=0</v>
      </c>
    </row>
    <row r="789" spans="1:5" s="175" customFormat="1" ht="15.75">
      <c r="A789" s="178">
        <f>IF((SUM('Раздел 4'!AL9:AL9)=SUM('Раздел 4'!AL10:AL45)),"","Неверно!")</f>
      </c>
      <c r="B789" s="177" t="s">
        <v>1593</v>
      </c>
      <c r="C789" s="176" t="s">
        <v>1620</v>
      </c>
      <c r="D789" s="176" t="s">
        <v>346</v>
      </c>
      <c r="E789" s="179" t="str">
        <f>CONCATENATE(SUM('Раздел 4'!AL9:AL9),"=",SUM('Раздел 4'!AL10:AL45))</f>
        <v>0=0</v>
      </c>
    </row>
    <row r="790" spans="1:5" s="175" customFormat="1" ht="15.75">
      <c r="A790" s="178">
        <f>IF((SUM('Раздел 4'!AM9:AM9)=SUM('Раздел 4'!AM10:AM45)),"","Неверно!")</f>
      </c>
      <c r="B790" s="177" t="s">
        <v>1593</v>
      </c>
      <c r="C790" s="176" t="s">
        <v>1621</v>
      </c>
      <c r="D790" s="176" t="s">
        <v>346</v>
      </c>
      <c r="E790" s="179" t="str">
        <f>CONCATENATE(SUM('Раздел 4'!AM9:AM9),"=",SUM('Раздел 4'!AM10:AM45))</f>
        <v>0=0</v>
      </c>
    </row>
    <row r="791" spans="1:5" s="175" customFormat="1" ht="15.75">
      <c r="A791" s="178">
        <f>IF((SUM('Раздел 4'!AN9:AN9)=SUM('Раздел 4'!AN10:AN45)),"","Неверно!")</f>
      </c>
      <c r="B791" s="177" t="s">
        <v>1593</v>
      </c>
      <c r="C791" s="176" t="s">
        <v>1622</v>
      </c>
      <c r="D791" s="176" t="s">
        <v>346</v>
      </c>
      <c r="E791" s="179" t="str">
        <f>CONCATENATE(SUM('Раздел 4'!AN9:AN9),"=",SUM('Раздел 4'!AN10:AN45))</f>
        <v>0=0</v>
      </c>
    </row>
    <row r="792" spans="1:5" s="175" customFormat="1" ht="15.75">
      <c r="A792" s="178">
        <f>IF((SUM('Раздел 4'!AO9:AO9)=SUM('Раздел 4'!AO10:AO45)),"","Неверно!")</f>
      </c>
      <c r="B792" s="177" t="s">
        <v>1593</v>
      </c>
      <c r="C792" s="176" t="s">
        <v>1623</v>
      </c>
      <c r="D792" s="176" t="s">
        <v>346</v>
      </c>
      <c r="E792" s="179" t="str">
        <f>CONCATENATE(SUM('Раздел 4'!AO9:AO9),"=",SUM('Раздел 4'!AO10:AO45))</f>
        <v>0=0</v>
      </c>
    </row>
    <row r="793" spans="1:5" s="175" customFormat="1" ht="15.75">
      <c r="A793" s="178">
        <f>IF((SUM('Раздел 4'!AP9:AP9)=SUM('Раздел 4'!AP10:AP45)),"","Неверно!")</f>
      </c>
      <c r="B793" s="177" t="s">
        <v>1593</v>
      </c>
      <c r="C793" s="176" t="s">
        <v>1624</v>
      </c>
      <c r="D793" s="176" t="s">
        <v>346</v>
      </c>
      <c r="E793" s="179" t="str">
        <f>CONCATENATE(SUM('Раздел 4'!AP9:AP9),"=",SUM('Раздел 4'!AP10:AP45))</f>
        <v>0=0</v>
      </c>
    </row>
    <row r="794" spans="1:5" s="175" customFormat="1" ht="15.75">
      <c r="A794" s="178">
        <f>IF((SUM('Раздел 4'!AQ9:AQ9)=SUM('Раздел 4'!AQ10:AQ45)),"","Неверно!")</f>
      </c>
      <c r="B794" s="177" t="s">
        <v>1593</v>
      </c>
      <c r="C794" s="176" t="s">
        <v>1625</v>
      </c>
      <c r="D794" s="176" t="s">
        <v>346</v>
      </c>
      <c r="E794" s="179" t="str">
        <f>CONCATENATE(SUM('Раздел 4'!AQ9:AQ9),"=",SUM('Раздел 4'!AQ10:AQ45))</f>
        <v>0=0</v>
      </c>
    </row>
    <row r="795" spans="1:5" s="175" customFormat="1" ht="15.75">
      <c r="A795" s="178">
        <f>IF((SUM('Раздел 4'!AR9:AR9)=SUM('Раздел 4'!AR10:AR45)),"","Неверно!")</f>
      </c>
      <c r="B795" s="177" t="s">
        <v>1593</v>
      </c>
      <c r="C795" s="176" t="s">
        <v>1626</v>
      </c>
      <c r="D795" s="176" t="s">
        <v>346</v>
      </c>
      <c r="E795" s="179" t="str">
        <f>CONCATENATE(SUM('Раздел 4'!AR9:AR9),"=",SUM('Раздел 4'!AR10:AR45))</f>
        <v>0=0</v>
      </c>
    </row>
    <row r="796" spans="1:5" s="175" customFormat="1" ht="15.75">
      <c r="A796" s="178">
        <f>IF((SUM('Раздел 4'!I9:I9)=SUM('Раздел 4'!I10:I45)),"","Неверно!")</f>
      </c>
      <c r="B796" s="177" t="s">
        <v>1593</v>
      </c>
      <c r="C796" s="176" t="s">
        <v>1627</v>
      </c>
      <c r="D796" s="176" t="s">
        <v>346</v>
      </c>
      <c r="E796" s="179" t="str">
        <f>CONCATENATE(SUM('Раздел 4'!I9:I9),"=",SUM('Раздел 4'!I10:I45))</f>
        <v>0=0</v>
      </c>
    </row>
    <row r="797" spans="1:5" s="175" customFormat="1" ht="15.75">
      <c r="A797" s="178">
        <f>IF((SUM('Раздел 4'!AS9:AS9)=SUM('Раздел 4'!AS10:AS45)),"","Неверно!")</f>
      </c>
      <c r="B797" s="177" t="s">
        <v>1593</v>
      </c>
      <c r="C797" s="176" t="s">
        <v>1628</v>
      </c>
      <c r="D797" s="176" t="s">
        <v>346</v>
      </c>
      <c r="E797" s="179" t="str">
        <f>CONCATENATE(SUM('Раздел 4'!AS9:AS9),"=",SUM('Раздел 4'!AS10:AS45))</f>
        <v>0=0</v>
      </c>
    </row>
    <row r="798" spans="1:5" s="175" customFormat="1" ht="15.75">
      <c r="A798" s="178">
        <f>IF((SUM('Раздел 4'!AT9:AT9)=SUM('Раздел 4'!AT10:AT45)),"","Неверно!")</f>
      </c>
      <c r="B798" s="177" t="s">
        <v>1593</v>
      </c>
      <c r="C798" s="176" t="s">
        <v>1629</v>
      </c>
      <c r="D798" s="176" t="s">
        <v>346</v>
      </c>
      <c r="E798" s="179" t="str">
        <f>CONCATENATE(SUM('Раздел 4'!AT9:AT9),"=",SUM('Раздел 4'!AT10:AT45))</f>
        <v>0=0</v>
      </c>
    </row>
    <row r="799" spans="1:5" s="175" customFormat="1" ht="15.75">
      <c r="A799" s="178">
        <f>IF((SUM('Раздел 4'!J9:J9)=SUM('Раздел 4'!J10:J45)),"","Неверно!")</f>
      </c>
      <c r="B799" s="177" t="s">
        <v>1593</v>
      </c>
      <c r="C799" s="176" t="s">
        <v>1630</v>
      </c>
      <c r="D799" s="176" t="s">
        <v>346</v>
      </c>
      <c r="E799" s="179" t="str">
        <f>CONCATENATE(SUM('Раздел 4'!J9:J9),"=",SUM('Раздел 4'!J10:J45))</f>
        <v>0=0</v>
      </c>
    </row>
    <row r="800" spans="1:5" s="175" customFormat="1" ht="15.75">
      <c r="A800" s="178">
        <f>IF((SUM('Раздел 4'!K9:K9)=SUM('Раздел 4'!K10:K45)),"","Неверно!")</f>
      </c>
      <c r="B800" s="177" t="s">
        <v>1593</v>
      </c>
      <c r="C800" s="176" t="s">
        <v>1631</v>
      </c>
      <c r="D800" s="176" t="s">
        <v>346</v>
      </c>
      <c r="E800" s="179" t="str">
        <f>CONCATENATE(SUM('Раздел 4'!K9:K9),"=",SUM('Раздел 4'!K10:K45))</f>
        <v>0=0</v>
      </c>
    </row>
    <row r="801" spans="1:5" s="175" customFormat="1" ht="15.75">
      <c r="A801" s="178">
        <f>IF((SUM('Раздел 4'!L9:L9)=SUM('Раздел 4'!L10:L45)),"","Неверно!")</f>
      </c>
      <c r="B801" s="177" t="s">
        <v>1593</v>
      </c>
      <c r="C801" s="176" t="s">
        <v>1632</v>
      </c>
      <c r="D801" s="176" t="s">
        <v>346</v>
      </c>
      <c r="E801" s="179" t="str">
        <f>CONCATENATE(SUM('Раздел 4'!L9:L9),"=",SUM('Раздел 4'!L10:L45))</f>
        <v>0=0</v>
      </c>
    </row>
    <row r="802" spans="1:5" s="175" customFormat="1" ht="15.75">
      <c r="A802" s="178">
        <f>IF((SUM('Раздел 4'!M9:M9)=SUM('Раздел 4'!M10:M45)),"","Неверно!")</f>
      </c>
      <c r="B802" s="177" t="s">
        <v>1593</v>
      </c>
      <c r="C802" s="176" t="s">
        <v>1633</v>
      </c>
      <c r="D802" s="176" t="s">
        <v>346</v>
      </c>
      <c r="E802" s="179" t="str">
        <f>CONCATENATE(SUM('Раздел 4'!M9:M9),"=",SUM('Раздел 4'!M10:M45))</f>
        <v>0=0</v>
      </c>
    </row>
    <row r="803" spans="1:5" s="175" customFormat="1" ht="15.75">
      <c r="A803" s="178">
        <f>IF((SUM('Раздел 4'!N9:N9)=SUM('Раздел 4'!N10:N45)),"","Неверно!")</f>
      </c>
      <c r="B803" s="177" t="s">
        <v>1593</v>
      </c>
      <c r="C803" s="176" t="s">
        <v>1634</v>
      </c>
      <c r="D803" s="176" t="s">
        <v>346</v>
      </c>
      <c r="E803" s="179" t="str">
        <f>CONCATENATE(SUM('Раздел 4'!N9:N9),"=",SUM('Раздел 4'!N10:N45))</f>
        <v>0=0</v>
      </c>
    </row>
    <row r="804" spans="1:5" s="175" customFormat="1" ht="15.75">
      <c r="A804" s="178">
        <f>IF((SUM('Раздел 4'!U9:U9)=SUM('Раздел 3'!R9:R9)),"","Неверно!")</f>
      </c>
      <c r="B804" s="177" t="s">
        <v>1635</v>
      </c>
      <c r="C804" s="176" t="s">
        <v>1636</v>
      </c>
      <c r="D804" s="176" t="s">
        <v>345</v>
      </c>
      <c r="E804" s="179" t="str">
        <f>CONCATENATE(SUM('Раздел 4'!U9:U9),"=",SUM('Раздел 3'!R9:R9))</f>
        <v>0=0</v>
      </c>
    </row>
    <row r="805" spans="1:5" s="175" customFormat="1" ht="25.5">
      <c r="A805" s="178">
        <f>IF((SUM('Разделы 1, 2'!N18:N18)=SUM('Разделы 1, 2'!F18:F18)+SUM('Разделы 1, 2'!H18:H18)+SUM('Разделы 1, 2'!J18:J18)+SUM('Разделы 1, 2'!L18:L18)),"","Неверно!")</f>
      </c>
      <c r="B805" s="177" t="s">
        <v>1637</v>
      </c>
      <c r="C805" s="176" t="s">
        <v>1638</v>
      </c>
      <c r="D805" s="176" t="s">
        <v>108</v>
      </c>
      <c r="E805" s="179" t="str">
        <f>CONCATENATE(SUM('Разделы 1, 2'!N18:N18),"=",SUM('Разделы 1, 2'!F18:F18),"+",SUM('Разделы 1, 2'!H18:H18),"+",SUM('Разделы 1, 2'!J18:J18),"+",SUM('Разделы 1, 2'!L18:L18))</f>
        <v>0=0+0+0+0</v>
      </c>
    </row>
    <row r="806" spans="1:5" s="175" customFormat="1" ht="25.5">
      <c r="A806" s="178">
        <f>IF((SUM('Разделы 1, 2'!N19:N19)=SUM('Разделы 1, 2'!F19:F19)+SUM('Разделы 1, 2'!H19:H19)+SUM('Разделы 1, 2'!J19:J19)+SUM('Разделы 1, 2'!L19:L19)),"","Неверно!")</f>
      </c>
      <c r="B806" s="177" t="s">
        <v>1637</v>
      </c>
      <c r="C806" s="176" t="s">
        <v>1639</v>
      </c>
      <c r="D806" s="176" t="s">
        <v>108</v>
      </c>
      <c r="E806" s="179" t="str">
        <f>CONCATENATE(SUM('Разделы 1, 2'!N19:N19),"=",SUM('Разделы 1, 2'!F19:F19),"+",SUM('Разделы 1, 2'!H19:H19),"+",SUM('Разделы 1, 2'!J19:J19),"+",SUM('Разделы 1, 2'!L19:L19))</f>
        <v>0=0+0+0+0</v>
      </c>
    </row>
    <row r="807" spans="1:5" s="175" customFormat="1" ht="25.5">
      <c r="A807" s="178">
        <f>IF((SUM('Разделы 1, 2'!N20:N20)=SUM('Разделы 1, 2'!F20:F20)+SUM('Разделы 1, 2'!H20:H20)+SUM('Разделы 1, 2'!J20:J20)+SUM('Разделы 1, 2'!L20:L20)),"","Неверно!")</f>
      </c>
      <c r="B807" s="177" t="s">
        <v>1637</v>
      </c>
      <c r="C807" s="176" t="s">
        <v>1640</v>
      </c>
      <c r="D807" s="176" t="s">
        <v>108</v>
      </c>
      <c r="E807" s="179" t="str">
        <f>CONCATENATE(SUM('Разделы 1, 2'!N20:N20),"=",SUM('Разделы 1, 2'!F20:F20),"+",SUM('Разделы 1, 2'!H20:H20),"+",SUM('Разделы 1, 2'!J20:J20),"+",SUM('Разделы 1, 2'!L20:L20))</f>
        <v>0=0+0+0+0</v>
      </c>
    </row>
    <row r="808" spans="1:5" s="175" customFormat="1" ht="25.5">
      <c r="A808" s="178">
        <f>IF((SUM('Разделы 1, 2'!N21:N21)=SUM('Разделы 1, 2'!F21:F21)+SUM('Разделы 1, 2'!H21:H21)+SUM('Разделы 1, 2'!J21:J21)+SUM('Разделы 1, 2'!L21:L21)),"","Неверно!")</f>
      </c>
      <c r="B808" s="177" t="s">
        <v>1637</v>
      </c>
      <c r="C808" s="176" t="s">
        <v>1641</v>
      </c>
      <c r="D808" s="176" t="s">
        <v>108</v>
      </c>
      <c r="E808" s="179" t="str">
        <f>CONCATENATE(SUM('Разделы 1, 2'!N21:N21),"=",SUM('Разделы 1, 2'!F21:F21),"+",SUM('Разделы 1, 2'!H21:H21),"+",SUM('Разделы 1, 2'!J21:J21),"+",SUM('Разделы 1, 2'!L21:L21))</f>
        <v>0=0+0+0+0</v>
      </c>
    </row>
    <row r="809" spans="1:5" s="175" customFormat="1" ht="25.5">
      <c r="A809" s="178">
        <f>IF((SUM('Разделы 1, 2'!N22:N22)=SUM('Разделы 1, 2'!F22:F22)+SUM('Разделы 1, 2'!H22:H22)+SUM('Разделы 1, 2'!J22:J22)+SUM('Разделы 1, 2'!L22:L22)),"","Неверно!")</f>
      </c>
      <c r="B809" s="177" t="s">
        <v>1637</v>
      </c>
      <c r="C809" s="176" t="s">
        <v>1642</v>
      </c>
      <c r="D809" s="176" t="s">
        <v>108</v>
      </c>
      <c r="E809" s="179" t="str">
        <f>CONCATENATE(SUM('Разделы 1, 2'!N22:N22),"=",SUM('Разделы 1, 2'!F22:F22),"+",SUM('Разделы 1, 2'!H22:H22),"+",SUM('Разделы 1, 2'!J22:J22),"+",SUM('Разделы 1, 2'!L22:L22))</f>
        <v>0=0+0+0+0</v>
      </c>
    </row>
    <row r="810" spans="1:5" s="175" customFormat="1" ht="25.5">
      <c r="A810" s="178">
        <f>IF((SUM('Разделы 1, 2'!N23:N23)=SUM('Разделы 1, 2'!F23:F23)+SUM('Разделы 1, 2'!H23:H23)+SUM('Разделы 1, 2'!J23:J23)+SUM('Разделы 1, 2'!L23:L23)),"","Неверно!")</f>
      </c>
      <c r="B810" s="177" t="s">
        <v>1637</v>
      </c>
      <c r="C810" s="176" t="s">
        <v>1643</v>
      </c>
      <c r="D810" s="176" t="s">
        <v>108</v>
      </c>
      <c r="E810" s="179" t="str">
        <f>CONCATENATE(SUM('Разделы 1, 2'!N23:N23),"=",SUM('Разделы 1, 2'!F23:F23),"+",SUM('Разделы 1, 2'!H23:H23),"+",SUM('Разделы 1, 2'!J23:J23),"+",SUM('Разделы 1, 2'!L23:L23))</f>
        <v>0=0+0+0+0</v>
      </c>
    </row>
    <row r="811" spans="1:5" s="175" customFormat="1" ht="25.5">
      <c r="A811" s="178">
        <f>IF((SUM('Разделы 1, 2'!N24:N24)=SUM('Разделы 1, 2'!F24:F24)+SUM('Разделы 1, 2'!H24:H24)+SUM('Разделы 1, 2'!J24:J24)+SUM('Разделы 1, 2'!L24:L24)),"","Неверно!")</f>
      </c>
      <c r="B811" s="177" t="s">
        <v>1637</v>
      </c>
      <c r="C811" s="176" t="s">
        <v>1644</v>
      </c>
      <c r="D811" s="176" t="s">
        <v>108</v>
      </c>
      <c r="E811" s="179" t="str">
        <f>CONCATENATE(SUM('Разделы 1, 2'!N24:N24),"=",SUM('Разделы 1, 2'!F24:F24),"+",SUM('Разделы 1, 2'!H24:H24),"+",SUM('Разделы 1, 2'!J24:J24),"+",SUM('Разделы 1, 2'!L24:L24))</f>
        <v>0=0+0+0+0</v>
      </c>
    </row>
    <row r="812" spans="1:5" s="175" customFormat="1" ht="15.75">
      <c r="A812" s="178">
        <f>IF((SUM('Раздел 4'!AP9:AP9)&gt;=SUM('Раздел 4'!J9:J9)),"","Неверно!")</f>
      </c>
      <c r="B812" s="177" t="s">
        <v>1645</v>
      </c>
      <c r="C812" s="176" t="s">
        <v>1646</v>
      </c>
      <c r="D812" s="176" t="s">
        <v>344</v>
      </c>
      <c r="E812" s="179" t="str">
        <f>CONCATENATE(SUM('Раздел 4'!AP9:AP9),"&gt;=",SUM('Раздел 4'!J9:J9))</f>
        <v>0&gt;=0</v>
      </c>
    </row>
    <row r="813" spans="1:5" s="175" customFormat="1" ht="15.75">
      <c r="A813" s="178">
        <f>IF((SUM('Раздел 4'!AP18:AP18)&gt;=SUM('Раздел 4'!J18:J18)),"","Неверно!")</f>
      </c>
      <c r="B813" s="177" t="s">
        <v>1645</v>
      </c>
      <c r="C813" s="176" t="s">
        <v>1647</v>
      </c>
      <c r="D813" s="176" t="s">
        <v>344</v>
      </c>
      <c r="E813" s="179" t="str">
        <f>CONCATENATE(SUM('Раздел 4'!AP18:AP18),"&gt;=",SUM('Раздел 4'!J18:J18))</f>
        <v>0&gt;=0</v>
      </c>
    </row>
    <row r="814" spans="1:5" s="175" customFormat="1" ht="15.75">
      <c r="A814" s="178">
        <f>IF((SUM('Раздел 4'!AP19:AP19)&gt;=SUM('Раздел 4'!J19:J19)),"","Неверно!")</f>
      </c>
      <c r="B814" s="177" t="s">
        <v>1645</v>
      </c>
      <c r="C814" s="176" t="s">
        <v>1648</v>
      </c>
      <c r="D814" s="176" t="s">
        <v>344</v>
      </c>
      <c r="E814" s="179" t="str">
        <f>CONCATENATE(SUM('Раздел 4'!AP19:AP19),"&gt;=",SUM('Раздел 4'!J19:J19))</f>
        <v>0&gt;=0</v>
      </c>
    </row>
    <row r="815" spans="1:5" s="175" customFormat="1" ht="15.75">
      <c r="A815" s="178">
        <f>IF((SUM('Раздел 4'!AP20:AP20)&gt;=SUM('Раздел 4'!J20:J20)),"","Неверно!")</f>
      </c>
      <c r="B815" s="177" t="s">
        <v>1645</v>
      </c>
      <c r="C815" s="176" t="s">
        <v>1649</v>
      </c>
      <c r="D815" s="176" t="s">
        <v>344</v>
      </c>
      <c r="E815" s="179" t="str">
        <f>CONCATENATE(SUM('Раздел 4'!AP20:AP20),"&gt;=",SUM('Раздел 4'!J20:J20))</f>
        <v>0&gt;=0</v>
      </c>
    </row>
    <row r="816" spans="1:5" s="175" customFormat="1" ht="15.75">
      <c r="A816" s="178">
        <f>IF((SUM('Раздел 4'!AP21:AP21)&gt;=SUM('Раздел 4'!J21:J21)),"","Неверно!")</f>
      </c>
      <c r="B816" s="177" t="s">
        <v>1645</v>
      </c>
      <c r="C816" s="176" t="s">
        <v>1650</v>
      </c>
      <c r="D816" s="176" t="s">
        <v>344</v>
      </c>
      <c r="E816" s="179" t="str">
        <f>CONCATENATE(SUM('Раздел 4'!AP21:AP21),"&gt;=",SUM('Раздел 4'!J21:J21))</f>
        <v>0&gt;=0</v>
      </c>
    </row>
    <row r="817" spans="1:5" s="175" customFormat="1" ht="15.75">
      <c r="A817" s="178">
        <f>IF((SUM('Раздел 4'!AP22:AP22)&gt;=SUM('Раздел 4'!J22:J22)),"","Неверно!")</f>
      </c>
      <c r="B817" s="177" t="s">
        <v>1645</v>
      </c>
      <c r="C817" s="176" t="s">
        <v>1651</v>
      </c>
      <c r="D817" s="176" t="s">
        <v>344</v>
      </c>
      <c r="E817" s="179" t="str">
        <f>CONCATENATE(SUM('Раздел 4'!AP22:AP22),"&gt;=",SUM('Раздел 4'!J22:J22))</f>
        <v>0&gt;=0</v>
      </c>
    </row>
    <row r="818" spans="1:5" s="175" customFormat="1" ht="15.75">
      <c r="A818" s="178">
        <f>IF((SUM('Раздел 4'!AP23:AP23)&gt;=SUM('Раздел 4'!J23:J23)),"","Неверно!")</f>
      </c>
      <c r="B818" s="177" t="s">
        <v>1645</v>
      </c>
      <c r="C818" s="176" t="s">
        <v>1652</v>
      </c>
      <c r="D818" s="176" t="s">
        <v>344</v>
      </c>
      <c r="E818" s="179" t="str">
        <f>CONCATENATE(SUM('Раздел 4'!AP23:AP23),"&gt;=",SUM('Раздел 4'!J23:J23))</f>
        <v>0&gt;=0</v>
      </c>
    </row>
    <row r="819" spans="1:5" s="175" customFormat="1" ht="15.75">
      <c r="A819" s="178">
        <f>IF((SUM('Раздел 4'!AP24:AP24)&gt;=SUM('Раздел 4'!J24:J24)),"","Неверно!")</f>
      </c>
      <c r="B819" s="177" t="s">
        <v>1645</v>
      </c>
      <c r="C819" s="176" t="s">
        <v>1653</v>
      </c>
      <c r="D819" s="176" t="s">
        <v>344</v>
      </c>
      <c r="E819" s="179" t="str">
        <f>CONCATENATE(SUM('Раздел 4'!AP24:AP24),"&gt;=",SUM('Раздел 4'!J24:J24))</f>
        <v>0&gt;=0</v>
      </c>
    </row>
    <row r="820" spans="1:5" s="175" customFormat="1" ht="15.75">
      <c r="A820" s="178">
        <f>IF((SUM('Раздел 4'!AP25:AP25)&gt;=SUM('Раздел 4'!J25:J25)),"","Неверно!")</f>
      </c>
      <c r="B820" s="177" t="s">
        <v>1645</v>
      </c>
      <c r="C820" s="176" t="s">
        <v>1654</v>
      </c>
      <c r="D820" s="176" t="s">
        <v>344</v>
      </c>
      <c r="E820" s="179" t="str">
        <f>CONCATENATE(SUM('Раздел 4'!AP25:AP25),"&gt;=",SUM('Раздел 4'!J25:J25))</f>
        <v>0&gt;=0</v>
      </c>
    </row>
    <row r="821" spans="1:5" s="175" customFormat="1" ht="15.75">
      <c r="A821" s="178">
        <f>IF((SUM('Раздел 4'!AP26:AP26)&gt;=SUM('Раздел 4'!J26:J26)),"","Неверно!")</f>
      </c>
      <c r="B821" s="177" t="s">
        <v>1645</v>
      </c>
      <c r="C821" s="176" t="s">
        <v>1655</v>
      </c>
      <c r="D821" s="176" t="s">
        <v>344</v>
      </c>
      <c r="E821" s="179" t="str">
        <f>CONCATENATE(SUM('Раздел 4'!AP26:AP26),"&gt;=",SUM('Раздел 4'!J26:J26))</f>
        <v>0&gt;=0</v>
      </c>
    </row>
    <row r="822" spans="1:5" s="175" customFormat="1" ht="15.75">
      <c r="A822" s="178">
        <f>IF((SUM('Раздел 4'!AP27:AP27)&gt;=SUM('Раздел 4'!J27:J27)),"","Неверно!")</f>
      </c>
      <c r="B822" s="177" t="s">
        <v>1645</v>
      </c>
      <c r="C822" s="176" t="s">
        <v>1656</v>
      </c>
      <c r="D822" s="176" t="s">
        <v>344</v>
      </c>
      <c r="E822" s="179" t="str">
        <f>CONCATENATE(SUM('Раздел 4'!AP27:AP27),"&gt;=",SUM('Раздел 4'!J27:J27))</f>
        <v>0&gt;=0</v>
      </c>
    </row>
    <row r="823" spans="1:5" s="175" customFormat="1" ht="15.75">
      <c r="A823" s="178">
        <f>IF((SUM('Раздел 4'!AP10:AP10)&gt;=SUM('Раздел 4'!J10:J10)),"","Неверно!")</f>
      </c>
      <c r="B823" s="177" t="s">
        <v>1645</v>
      </c>
      <c r="C823" s="176" t="s">
        <v>1657</v>
      </c>
      <c r="D823" s="176" t="s">
        <v>344</v>
      </c>
      <c r="E823" s="179" t="str">
        <f>CONCATENATE(SUM('Раздел 4'!AP10:AP10),"&gt;=",SUM('Раздел 4'!J10:J10))</f>
        <v>0&gt;=0</v>
      </c>
    </row>
    <row r="824" spans="1:5" s="175" customFormat="1" ht="15.75">
      <c r="A824" s="178">
        <f>IF((SUM('Раздел 4'!AP28:AP28)&gt;=SUM('Раздел 4'!J28:J28)),"","Неверно!")</f>
      </c>
      <c r="B824" s="177" t="s">
        <v>1645</v>
      </c>
      <c r="C824" s="176" t="s">
        <v>1658</v>
      </c>
      <c r="D824" s="176" t="s">
        <v>344</v>
      </c>
      <c r="E824" s="179" t="str">
        <f>CONCATENATE(SUM('Раздел 4'!AP28:AP28),"&gt;=",SUM('Раздел 4'!J28:J28))</f>
        <v>0&gt;=0</v>
      </c>
    </row>
    <row r="825" spans="1:5" s="175" customFormat="1" ht="15.75">
      <c r="A825" s="178">
        <f>IF((SUM('Раздел 4'!AP29:AP29)&gt;=SUM('Раздел 4'!J29:J29)),"","Неверно!")</f>
      </c>
      <c r="B825" s="177" t="s">
        <v>1645</v>
      </c>
      <c r="C825" s="176" t="s">
        <v>1659</v>
      </c>
      <c r="D825" s="176" t="s">
        <v>344</v>
      </c>
      <c r="E825" s="179" t="str">
        <f>CONCATENATE(SUM('Раздел 4'!AP29:AP29),"&gt;=",SUM('Раздел 4'!J29:J29))</f>
        <v>0&gt;=0</v>
      </c>
    </row>
    <row r="826" spans="1:5" s="175" customFormat="1" ht="15.75">
      <c r="A826" s="178">
        <f>IF((SUM('Раздел 4'!AP30:AP30)&gt;=SUM('Раздел 4'!J30:J30)),"","Неверно!")</f>
      </c>
      <c r="B826" s="177" t="s">
        <v>1645</v>
      </c>
      <c r="C826" s="176" t="s">
        <v>1660</v>
      </c>
      <c r="D826" s="176" t="s">
        <v>344</v>
      </c>
      <c r="E826" s="179" t="str">
        <f>CONCATENATE(SUM('Раздел 4'!AP30:AP30),"&gt;=",SUM('Раздел 4'!J30:J30))</f>
        <v>0&gt;=0</v>
      </c>
    </row>
    <row r="827" spans="1:5" s="175" customFormat="1" ht="15.75">
      <c r="A827" s="178">
        <f>IF((SUM('Раздел 4'!AP31:AP31)&gt;=SUM('Раздел 4'!J31:J31)),"","Неверно!")</f>
      </c>
      <c r="B827" s="177" t="s">
        <v>1645</v>
      </c>
      <c r="C827" s="176" t="s">
        <v>1661</v>
      </c>
      <c r="D827" s="176" t="s">
        <v>344</v>
      </c>
      <c r="E827" s="179" t="str">
        <f>CONCATENATE(SUM('Раздел 4'!AP31:AP31),"&gt;=",SUM('Раздел 4'!J31:J31))</f>
        <v>0&gt;=0</v>
      </c>
    </row>
    <row r="828" spans="1:5" s="175" customFormat="1" ht="15.75">
      <c r="A828" s="178">
        <f>IF((SUM('Раздел 4'!AP32:AP32)&gt;=SUM('Раздел 4'!J32:J32)),"","Неверно!")</f>
      </c>
      <c r="B828" s="177" t="s">
        <v>1645</v>
      </c>
      <c r="C828" s="176" t="s">
        <v>1662</v>
      </c>
      <c r="D828" s="176" t="s">
        <v>344</v>
      </c>
      <c r="E828" s="179" t="str">
        <f>CONCATENATE(SUM('Раздел 4'!AP32:AP32),"&gt;=",SUM('Раздел 4'!J32:J32))</f>
        <v>0&gt;=0</v>
      </c>
    </row>
    <row r="829" spans="1:5" s="175" customFormat="1" ht="15.75">
      <c r="A829" s="178">
        <f>IF((SUM('Раздел 4'!AP33:AP33)&gt;=SUM('Раздел 4'!J33:J33)),"","Неверно!")</f>
      </c>
      <c r="B829" s="177" t="s">
        <v>1645</v>
      </c>
      <c r="C829" s="176" t="s">
        <v>1663</v>
      </c>
      <c r="D829" s="176" t="s">
        <v>344</v>
      </c>
      <c r="E829" s="179" t="str">
        <f>CONCATENATE(SUM('Раздел 4'!AP33:AP33),"&gt;=",SUM('Раздел 4'!J33:J33))</f>
        <v>0&gt;=0</v>
      </c>
    </row>
    <row r="830" spans="1:5" s="175" customFormat="1" ht="15.75">
      <c r="A830" s="178">
        <f>IF((SUM('Раздел 4'!AP34:AP34)&gt;=SUM('Раздел 4'!J34:J34)),"","Неверно!")</f>
      </c>
      <c r="B830" s="177" t="s">
        <v>1645</v>
      </c>
      <c r="C830" s="176" t="s">
        <v>1664</v>
      </c>
      <c r="D830" s="176" t="s">
        <v>344</v>
      </c>
      <c r="E830" s="179" t="str">
        <f>CONCATENATE(SUM('Раздел 4'!AP34:AP34),"&gt;=",SUM('Раздел 4'!J34:J34))</f>
        <v>0&gt;=0</v>
      </c>
    </row>
    <row r="831" spans="1:5" s="175" customFormat="1" ht="15.75">
      <c r="A831" s="178">
        <f>IF((SUM('Раздел 4'!AP35:AP35)&gt;=SUM('Раздел 4'!J35:J35)),"","Неверно!")</f>
      </c>
      <c r="B831" s="177" t="s">
        <v>1645</v>
      </c>
      <c r="C831" s="176" t="s">
        <v>1665</v>
      </c>
      <c r="D831" s="176" t="s">
        <v>344</v>
      </c>
      <c r="E831" s="179" t="str">
        <f>CONCATENATE(SUM('Раздел 4'!AP35:AP35),"&gt;=",SUM('Раздел 4'!J35:J35))</f>
        <v>0&gt;=0</v>
      </c>
    </row>
    <row r="832" spans="1:5" s="175" customFormat="1" ht="15.75">
      <c r="A832" s="178">
        <f>IF((SUM('Раздел 4'!AP36:AP36)&gt;=SUM('Раздел 4'!J36:J36)),"","Неверно!")</f>
      </c>
      <c r="B832" s="177" t="s">
        <v>1645</v>
      </c>
      <c r="C832" s="176" t="s">
        <v>1666</v>
      </c>
      <c r="D832" s="176" t="s">
        <v>344</v>
      </c>
      <c r="E832" s="179" t="str">
        <f>CONCATENATE(SUM('Раздел 4'!AP36:AP36),"&gt;=",SUM('Раздел 4'!J36:J36))</f>
        <v>0&gt;=0</v>
      </c>
    </row>
    <row r="833" spans="1:5" s="175" customFormat="1" ht="15.75">
      <c r="A833" s="178">
        <f>IF((SUM('Раздел 4'!AP37:AP37)&gt;=SUM('Раздел 4'!J37:J37)),"","Неверно!")</f>
      </c>
      <c r="B833" s="177" t="s">
        <v>1645</v>
      </c>
      <c r="C833" s="176" t="s">
        <v>1667</v>
      </c>
      <c r="D833" s="176" t="s">
        <v>344</v>
      </c>
      <c r="E833" s="179" t="str">
        <f>CONCATENATE(SUM('Раздел 4'!AP37:AP37),"&gt;=",SUM('Раздел 4'!J37:J37))</f>
        <v>0&gt;=0</v>
      </c>
    </row>
    <row r="834" spans="1:5" s="175" customFormat="1" ht="15.75">
      <c r="A834" s="178">
        <f>IF((SUM('Раздел 4'!AP11:AP11)&gt;=SUM('Раздел 4'!J11:J11)),"","Неверно!")</f>
      </c>
      <c r="B834" s="177" t="s">
        <v>1645</v>
      </c>
      <c r="C834" s="176" t="s">
        <v>1668</v>
      </c>
      <c r="D834" s="176" t="s">
        <v>344</v>
      </c>
      <c r="E834" s="179" t="str">
        <f>CONCATENATE(SUM('Раздел 4'!AP11:AP11),"&gt;=",SUM('Раздел 4'!J11:J11))</f>
        <v>0&gt;=0</v>
      </c>
    </row>
    <row r="835" spans="1:5" s="175" customFormat="1" ht="15.75">
      <c r="A835" s="178">
        <f>IF((SUM('Раздел 4'!AP38:AP38)&gt;=SUM('Раздел 4'!J38:J38)),"","Неверно!")</f>
      </c>
      <c r="B835" s="177" t="s">
        <v>1645</v>
      </c>
      <c r="C835" s="176" t="s">
        <v>1669</v>
      </c>
      <c r="D835" s="176" t="s">
        <v>344</v>
      </c>
      <c r="E835" s="179" t="str">
        <f>CONCATENATE(SUM('Раздел 4'!AP38:AP38),"&gt;=",SUM('Раздел 4'!J38:J38))</f>
        <v>0&gt;=0</v>
      </c>
    </row>
    <row r="836" spans="1:5" s="175" customFormat="1" ht="15.75">
      <c r="A836" s="178">
        <f>IF((SUM('Раздел 4'!AP39:AP39)&gt;=SUM('Раздел 4'!J39:J39)),"","Неверно!")</f>
      </c>
      <c r="B836" s="177" t="s">
        <v>1645</v>
      </c>
      <c r="C836" s="176" t="s">
        <v>1670</v>
      </c>
      <c r="D836" s="176" t="s">
        <v>344</v>
      </c>
      <c r="E836" s="179" t="str">
        <f>CONCATENATE(SUM('Раздел 4'!AP39:AP39),"&gt;=",SUM('Раздел 4'!J39:J39))</f>
        <v>0&gt;=0</v>
      </c>
    </row>
    <row r="837" spans="1:5" s="175" customFormat="1" ht="15.75">
      <c r="A837" s="178">
        <f>IF((SUM('Раздел 4'!AP40:AP40)&gt;=SUM('Раздел 4'!J40:J40)),"","Неверно!")</f>
      </c>
      <c r="B837" s="177" t="s">
        <v>1645</v>
      </c>
      <c r="C837" s="176" t="s">
        <v>1671</v>
      </c>
      <c r="D837" s="176" t="s">
        <v>344</v>
      </c>
      <c r="E837" s="179" t="str">
        <f>CONCATENATE(SUM('Раздел 4'!AP40:AP40),"&gt;=",SUM('Раздел 4'!J40:J40))</f>
        <v>0&gt;=0</v>
      </c>
    </row>
    <row r="838" spans="1:5" s="175" customFormat="1" ht="15.75">
      <c r="A838" s="178">
        <f>IF((SUM('Раздел 4'!AP41:AP41)&gt;=SUM('Раздел 4'!J41:J41)),"","Неверно!")</f>
      </c>
      <c r="B838" s="177" t="s">
        <v>1645</v>
      </c>
      <c r="C838" s="176" t="s">
        <v>1672</v>
      </c>
      <c r="D838" s="176" t="s">
        <v>344</v>
      </c>
      <c r="E838" s="179" t="str">
        <f>CONCATENATE(SUM('Раздел 4'!AP41:AP41),"&gt;=",SUM('Раздел 4'!J41:J41))</f>
        <v>0&gt;=0</v>
      </c>
    </row>
    <row r="839" spans="1:5" s="175" customFormat="1" ht="15.75">
      <c r="A839" s="178">
        <f>IF((SUM('Раздел 4'!AP42:AP42)&gt;=SUM('Раздел 4'!J42:J42)),"","Неверно!")</f>
      </c>
      <c r="B839" s="177" t="s">
        <v>1645</v>
      </c>
      <c r="C839" s="176" t="s">
        <v>1673</v>
      </c>
      <c r="D839" s="176" t="s">
        <v>344</v>
      </c>
      <c r="E839" s="179" t="str">
        <f>CONCATENATE(SUM('Раздел 4'!AP42:AP42),"&gt;=",SUM('Раздел 4'!J42:J42))</f>
        <v>0&gt;=0</v>
      </c>
    </row>
    <row r="840" spans="1:5" s="175" customFormat="1" ht="15.75">
      <c r="A840" s="178">
        <f>IF((SUM('Раздел 4'!AP43:AP43)&gt;=SUM('Раздел 4'!J43:J43)),"","Неверно!")</f>
      </c>
      <c r="B840" s="177" t="s">
        <v>1645</v>
      </c>
      <c r="C840" s="176" t="s">
        <v>1674</v>
      </c>
      <c r="D840" s="176" t="s">
        <v>344</v>
      </c>
      <c r="E840" s="179" t="str">
        <f>CONCATENATE(SUM('Раздел 4'!AP43:AP43),"&gt;=",SUM('Раздел 4'!J43:J43))</f>
        <v>0&gt;=0</v>
      </c>
    </row>
    <row r="841" spans="1:5" s="175" customFormat="1" ht="15.75">
      <c r="A841" s="178">
        <f>IF((SUM('Раздел 4'!AP44:AP44)&gt;=SUM('Раздел 4'!J44:J44)),"","Неверно!")</f>
      </c>
      <c r="B841" s="177" t="s">
        <v>1645</v>
      </c>
      <c r="C841" s="176" t="s">
        <v>1675</v>
      </c>
      <c r="D841" s="176" t="s">
        <v>344</v>
      </c>
      <c r="E841" s="179" t="str">
        <f>CONCATENATE(SUM('Раздел 4'!AP44:AP44),"&gt;=",SUM('Раздел 4'!J44:J44))</f>
        <v>0&gt;=0</v>
      </c>
    </row>
    <row r="842" spans="1:5" s="175" customFormat="1" ht="15.75">
      <c r="A842" s="178">
        <f>IF((SUM('Раздел 4'!AP45:AP45)&gt;=SUM('Раздел 4'!J45:J45)),"","Неверно!")</f>
      </c>
      <c r="B842" s="177" t="s">
        <v>1645</v>
      </c>
      <c r="C842" s="176" t="s">
        <v>1676</v>
      </c>
      <c r="D842" s="176" t="s">
        <v>344</v>
      </c>
      <c r="E842" s="179" t="str">
        <f>CONCATENATE(SUM('Раздел 4'!AP45:AP45),"&gt;=",SUM('Раздел 4'!J45:J45))</f>
        <v>0&gt;=0</v>
      </c>
    </row>
    <row r="843" spans="1:5" s="175" customFormat="1" ht="15.75">
      <c r="A843" s="178">
        <f>IF((SUM('Раздел 4'!AP46:AP46)&gt;=SUM('Раздел 4'!J46:J46)),"","Неверно!")</f>
      </c>
      <c r="B843" s="177" t="s">
        <v>1645</v>
      </c>
      <c r="C843" s="176" t="s">
        <v>1677</v>
      </c>
      <c r="D843" s="176" t="s">
        <v>344</v>
      </c>
      <c r="E843" s="179" t="str">
        <f>CONCATENATE(SUM('Раздел 4'!AP46:AP46),"&gt;=",SUM('Раздел 4'!J46:J46))</f>
        <v>0&gt;=0</v>
      </c>
    </row>
    <row r="844" spans="1:5" s="175" customFormat="1" ht="15.75">
      <c r="A844" s="178">
        <f>IF((SUM('Раздел 4'!AP47:AP47)&gt;=SUM('Раздел 4'!J47:J47)),"","Неверно!")</f>
      </c>
      <c r="B844" s="177" t="s">
        <v>1645</v>
      </c>
      <c r="C844" s="176" t="s">
        <v>1678</v>
      </c>
      <c r="D844" s="176" t="s">
        <v>344</v>
      </c>
      <c r="E844" s="179" t="str">
        <f>CONCATENATE(SUM('Раздел 4'!AP47:AP47),"&gt;=",SUM('Раздел 4'!J47:J47))</f>
        <v>0&gt;=0</v>
      </c>
    </row>
    <row r="845" spans="1:5" s="175" customFormat="1" ht="15.75">
      <c r="A845" s="178">
        <f>IF((SUM('Раздел 4'!AP12:AP12)&gt;=SUM('Раздел 4'!J12:J12)),"","Неверно!")</f>
      </c>
      <c r="B845" s="177" t="s">
        <v>1645</v>
      </c>
      <c r="C845" s="176" t="s">
        <v>1679</v>
      </c>
      <c r="D845" s="176" t="s">
        <v>344</v>
      </c>
      <c r="E845" s="179" t="str">
        <f>CONCATENATE(SUM('Раздел 4'!AP12:AP12),"&gt;=",SUM('Раздел 4'!J12:J12))</f>
        <v>0&gt;=0</v>
      </c>
    </row>
    <row r="846" spans="1:5" s="175" customFormat="1" ht="15.75">
      <c r="A846" s="178">
        <f>IF((SUM('Раздел 4'!AP48:AP48)&gt;=SUM('Раздел 4'!J48:J48)),"","Неверно!")</f>
      </c>
      <c r="B846" s="177" t="s">
        <v>1645</v>
      </c>
      <c r="C846" s="176" t="s">
        <v>1680</v>
      </c>
      <c r="D846" s="176" t="s">
        <v>344</v>
      </c>
      <c r="E846" s="179" t="str">
        <f>CONCATENATE(SUM('Раздел 4'!AP48:AP48),"&gt;=",SUM('Раздел 4'!J48:J48))</f>
        <v>0&gt;=0</v>
      </c>
    </row>
    <row r="847" spans="1:5" s="175" customFormat="1" ht="15.75">
      <c r="A847" s="178">
        <f>IF((SUM('Раздел 4'!AP49:AP49)&gt;=SUM('Раздел 4'!J49:J49)),"","Неверно!")</f>
      </c>
      <c r="B847" s="177" t="s">
        <v>1645</v>
      </c>
      <c r="C847" s="176" t="s">
        <v>1681</v>
      </c>
      <c r="D847" s="176" t="s">
        <v>344</v>
      </c>
      <c r="E847" s="179" t="str">
        <f>CONCATENATE(SUM('Раздел 4'!AP49:AP49),"&gt;=",SUM('Раздел 4'!J49:J49))</f>
        <v>0&gt;=0</v>
      </c>
    </row>
    <row r="848" spans="1:5" s="175" customFormat="1" ht="15.75">
      <c r="A848" s="178">
        <f>IF((SUM('Раздел 4'!AP50:AP50)&gt;=SUM('Раздел 4'!J50:J50)),"","Неверно!")</f>
      </c>
      <c r="B848" s="177" t="s">
        <v>1645</v>
      </c>
      <c r="C848" s="176" t="s">
        <v>1682</v>
      </c>
      <c r="D848" s="176" t="s">
        <v>344</v>
      </c>
      <c r="E848" s="179" t="str">
        <f>CONCATENATE(SUM('Раздел 4'!AP50:AP50),"&gt;=",SUM('Раздел 4'!J50:J50))</f>
        <v>0&gt;=0</v>
      </c>
    </row>
    <row r="849" spans="1:5" s="175" customFormat="1" ht="15.75">
      <c r="A849" s="178">
        <f>IF((SUM('Раздел 4'!AP51:AP51)&gt;=SUM('Раздел 4'!J51:J51)),"","Неверно!")</f>
      </c>
      <c r="B849" s="177" t="s">
        <v>1645</v>
      </c>
      <c r="C849" s="176" t="s">
        <v>1683</v>
      </c>
      <c r="D849" s="176" t="s">
        <v>344</v>
      </c>
      <c r="E849" s="179" t="str">
        <f>CONCATENATE(SUM('Раздел 4'!AP51:AP51),"&gt;=",SUM('Раздел 4'!J51:J51))</f>
        <v>0&gt;=0</v>
      </c>
    </row>
    <row r="850" spans="1:5" s="175" customFormat="1" ht="15.75">
      <c r="A850" s="178">
        <f>IF((SUM('Раздел 4'!AP52:AP52)&gt;=SUM('Раздел 4'!J52:J52)),"","Неверно!")</f>
      </c>
      <c r="B850" s="177" t="s">
        <v>1645</v>
      </c>
      <c r="C850" s="176" t="s">
        <v>1684</v>
      </c>
      <c r="D850" s="176" t="s">
        <v>344</v>
      </c>
      <c r="E850" s="179" t="str">
        <f>CONCATENATE(SUM('Раздел 4'!AP52:AP52),"&gt;=",SUM('Раздел 4'!J52:J52))</f>
        <v>0&gt;=0</v>
      </c>
    </row>
    <row r="851" spans="1:5" s="175" customFormat="1" ht="15.75">
      <c r="A851" s="178">
        <f>IF((SUM('Раздел 4'!AP53:AP53)&gt;=SUM('Раздел 4'!J53:J53)),"","Неверно!")</f>
      </c>
      <c r="B851" s="177" t="s">
        <v>1645</v>
      </c>
      <c r="C851" s="176" t="s">
        <v>1685</v>
      </c>
      <c r="D851" s="176" t="s">
        <v>344</v>
      </c>
      <c r="E851" s="179" t="str">
        <f>CONCATENATE(SUM('Раздел 4'!AP53:AP53),"&gt;=",SUM('Раздел 4'!J53:J53))</f>
        <v>0&gt;=0</v>
      </c>
    </row>
    <row r="852" spans="1:5" s="175" customFormat="1" ht="15.75">
      <c r="A852" s="178">
        <f>IF((SUM('Раздел 4'!AP54:AP54)&gt;=SUM('Раздел 4'!J54:J54)),"","Неверно!")</f>
      </c>
      <c r="B852" s="177" t="s">
        <v>1645</v>
      </c>
      <c r="C852" s="176" t="s">
        <v>1686</v>
      </c>
      <c r="D852" s="176" t="s">
        <v>344</v>
      </c>
      <c r="E852" s="179" t="str">
        <f>CONCATENATE(SUM('Раздел 4'!AP54:AP54),"&gt;=",SUM('Раздел 4'!J54:J54))</f>
        <v>0&gt;=0</v>
      </c>
    </row>
    <row r="853" spans="1:5" s="175" customFormat="1" ht="15.75">
      <c r="A853" s="178">
        <f>IF((SUM('Раздел 4'!AP55:AP55)&gt;=SUM('Раздел 4'!J55:J55)),"","Неверно!")</f>
      </c>
      <c r="B853" s="177" t="s">
        <v>1645</v>
      </c>
      <c r="C853" s="176" t="s">
        <v>1687</v>
      </c>
      <c r="D853" s="176" t="s">
        <v>344</v>
      </c>
      <c r="E853" s="179" t="str">
        <f>CONCATENATE(SUM('Раздел 4'!AP55:AP55),"&gt;=",SUM('Раздел 4'!J55:J55))</f>
        <v>0&gt;=0</v>
      </c>
    </row>
    <row r="854" spans="1:5" s="175" customFormat="1" ht="15.75">
      <c r="A854" s="178">
        <f>IF((SUM('Раздел 4'!AP56:AP56)&gt;=SUM('Раздел 4'!J56:J56)),"","Неверно!")</f>
      </c>
      <c r="B854" s="177" t="s">
        <v>1645</v>
      </c>
      <c r="C854" s="176" t="s">
        <v>1688</v>
      </c>
      <c r="D854" s="176" t="s">
        <v>344</v>
      </c>
      <c r="E854" s="179" t="str">
        <f>CONCATENATE(SUM('Раздел 4'!AP56:AP56),"&gt;=",SUM('Раздел 4'!J56:J56))</f>
        <v>0&gt;=0</v>
      </c>
    </row>
    <row r="855" spans="1:5" s="175" customFormat="1" ht="15.75">
      <c r="A855" s="178">
        <f>IF((SUM('Раздел 4'!AP57:AP57)&gt;=SUM('Раздел 4'!J57:J57)),"","Неверно!")</f>
      </c>
      <c r="B855" s="177" t="s">
        <v>1645</v>
      </c>
      <c r="C855" s="176" t="s">
        <v>1689</v>
      </c>
      <c r="D855" s="176" t="s">
        <v>344</v>
      </c>
      <c r="E855" s="179" t="str">
        <f>CONCATENATE(SUM('Раздел 4'!AP57:AP57),"&gt;=",SUM('Раздел 4'!J57:J57))</f>
        <v>0&gt;=0</v>
      </c>
    </row>
    <row r="856" spans="1:5" s="175" customFormat="1" ht="15.75">
      <c r="A856" s="178">
        <f>IF((SUM('Раздел 4'!AP13:AP13)&gt;=SUM('Раздел 4'!J13:J13)),"","Неверно!")</f>
      </c>
      <c r="B856" s="177" t="s">
        <v>1645</v>
      </c>
      <c r="C856" s="176" t="s">
        <v>1690</v>
      </c>
      <c r="D856" s="176" t="s">
        <v>344</v>
      </c>
      <c r="E856" s="179" t="str">
        <f>CONCATENATE(SUM('Раздел 4'!AP13:AP13),"&gt;=",SUM('Раздел 4'!J13:J13))</f>
        <v>0&gt;=0</v>
      </c>
    </row>
    <row r="857" spans="1:5" s="175" customFormat="1" ht="15.75">
      <c r="A857" s="178">
        <f>IF((SUM('Раздел 4'!AP58:AP58)&gt;=SUM('Раздел 4'!J58:J58)),"","Неверно!")</f>
      </c>
      <c r="B857" s="177" t="s">
        <v>1645</v>
      </c>
      <c r="C857" s="176" t="s">
        <v>1691</v>
      </c>
      <c r="D857" s="176" t="s">
        <v>344</v>
      </c>
      <c r="E857" s="179" t="str">
        <f>CONCATENATE(SUM('Раздел 4'!AP58:AP58),"&gt;=",SUM('Раздел 4'!J58:J58))</f>
        <v>0&gt;=0</v>
      </c>
    </row>
    <row r="858" spans="1:5" s="175" customFormat="1" ht="15.75">
      <c r="A858" s="178">
        <f>IF((SUM('Раздел 4'!AP59:AP59)&gt;=SUM('Раздел 4'!J59:J59)),"","Неверно!")</f>
      </c>
      <c r="B858" s="177" t="s">
        <v>1645</v>
      </c>
      <c r="C858" s="176" t="s">
        <v>1692</v>
      </c>
      <c r="D858" s="176" t="s">
        <v>344</v>
      </c>
      <c r="E858" s="179" t="str">
        <f>CONCATENATE(SUM('Раздел 4'!AP59:AP59),"&gt;=",SUM('Раздел 4'!J59:J59))</f>
        <v>0&gt;=0</v>
      </c>
    </row>
    <row r="859" spans="1:5" s="175" customFormat="1" ht="15.75">
      <c r="A859" s="178">
        <f>IF((SUM('Раздел 4'!AP60:AP60)&gt;=SUM('Раздел 4'!J60:J60)),"","Неверно!")</f>
      </c>
      <c r="B859" s="177" t="s">
        <v>1645</v>
      </c>
      <c r="C859" s="176" t="s">
        <v>1693</v>
      </c>
      <c r="D859" s="176" t="s">
        <v>344</v>
      </c>
      <c r="E859" s="179" t="str">
        <f>CONCATENATE(SUM('Раздел 4'!AP60:AP60),"&gt;=",SUM('Раздел 4'!J60:J60))</f>
        <v>0&gt;=0</v>
      </c>
    </row>
    <row r="860" spans="1:5" s="175" customFormat="1" ht="15.75">
      <c r="A860" s="178">
        <f>IF((SUM('Раздел 4'!AP61:AP61)&gt;=SUM('Раздел 4'!J61:J61)),"","Неверно!")</f>
      </c>
      <c r="B860" s="177" t="s">
        <v>1645</v>
      </c>
      <c r="C860" s="176" t="s">
        <v>1694</v>
      </c>
      <c r="D860" s="176" t="s">
        <v>344</v>
      </c>
      <c r="E860" s="179" t="str">
        <f>CONCATENATE(SUM('Раздел 4'!AP61:AP61),"&gt;=",SUM('Раздел 4'!J61:J61))</f>
        <v>0&gt;=0</v>
      </c>
    </row>
    <row r="861" spans="1:5" s="175" customFormat="1" ht="15.75">
      <c r="A861" s="178">
        <f>IF((SUM('Раздел 4'!AP62:AP62)&gt;=SUM('Раздел 4'!J62:J62)),"","Неверно!")</f>
      </c>
      <c r="B861" s="177" t="s">
        <v>1645</v>
      </c>
      <c r="C861" s="176" t="s">
        <v>1695</v>
      </c>
      <c r="D861" s="176" t="s">
        <v>344</v>
      </c>
      <c r="E861" s="179" t="str">
        <f>CONCATENATE(SUM('Раздел 4'!AP62:AP62),"&gt;=",SUM('Раздел 4'!J62:J62))</f>
        <v>0&gt;=0</v>
      </c>
    </row>
    <row r="862" spans="1:5" s="175" customFormat="1" ht="15.75">
      <c r="A862" s="178">
        <f>IF((SUM('Раздел 4'!AP14:AP14)&gt;=SUM('Раздел 4'!J14:J14)),"","Неверно!")</f>
      </c>
      <c r="B862" s="177" t="s">
        <v>1645</v>
      </c>
      <c r="C862" s="176" t="s">
        <v>1696</v>
      </c>
      <c r="D862" s="176" t="s">
        <v>344</v>
      </c>
      <c r="E862" s="179" t="str">
        <f>CONCATENATE(SUM('Раздел 4'!AP14:AP14),"&gt;=",SUM('Раздел 4'!J14:J14))</f>
        <v>0&gt;=0</v>
      </c>
    </row>
    <row r="863" spans="1:5" s="175" customFormat="1" ht="15.75">
      <c r="A863" s="178">
        <f>IF((SUM('Раздел 4'!AP15:AP15)&gt;=SUM('Раздел 4'!J15:J15)),"","Неверно!")</f>
      </c>
      <c r="B863" s="177" t="s">
        <v>1645</v>
      </c>
      <c r="C863" s="176" t="s">
        <v>1697</v>
      </c>
      <c r="D863" s="176" t="s">
        <v>344</v>
      </c>
      <c r="E863" s="179" t="str">
        <f>CONCATENATE(SUM('Раздел 4'!AP15:AP15),"&gt;=",SUM('Раздел 4'!J15:J15))</f>
        <v>0&gt;=0</v>
      </c>
    </row>
    <row r="864" spans="1:5" s="175" customFormat="1" ht="15.75">
      <c r="A864" s="178">
        <f>IF((SUM('Раздел 4'!AP16:AP16)&gt;=SUM('Раздел 4'!J16:J16)),"","Неверно!")</f>
      </c>
      <c r="B864" s="177" t="s">
        <v>1645</v>
      </c>
      <c r="C864" s="176" t="s">
        <v>1698</v>
      </c>
      <c r="D864" s="176" t="s">
        <v>344</v>
      </c>
      <c r="E864" s="179" t="str">
        <f>CONCATENATE(SUM('Раздел 4'!AP16:AP16),"&gt;=",SUM('Раздел 4'!J16:J16))</f>
        <v>0&gt;=0</v>
      </c>
    </row>
    <row r="865" spans="1:5" s="175" customFormat="1" ht="15.75">
      <c r="A865" s="178">
        <f>IF((SUM('Раздел 4'!AP17:AP17)&gt;=SUM('Раздел 4'!J17:J17)),"","Неверно!")</f>
      </c>
      <c r="B865" s="177" t="s">
        <v>1645</v>
      </c>
      <c r="C865" s="176" t="s">
        <v>1699</v>
      </c>
      <c r="D865" s="176" t="s">
        <v>344</v>
      </c>
      <c r="E865" s="179" t="str">
        <f>CONCATENATE(SUM('Раздел 4'!AP17:AP17),"&gt;=",SUM('Раздел 4'!J17:J17))</f>
        <v>0&gt;=0</v>
      </c>
    </row>
    <row r="866" spans="1:5" s="175" customFormat="1" ht="25.5">
      <c r="A866" s="178">
        <f>IF((SUM('Раздел 4'!O9:O9)=SUM('Раздел 3'!L9:L9)+SUM('Раздел 3'!L17:L17)),"","Неверно!")</f>
      </c>
      <c r="B866" s="177" t="s">
        <v>1700</v>
      </c>
      <c r="C866" s="176" t="s">
        <v>1701</v>
      </c>
      <c r="D866" s="176" t="s">
        <v>1702</v>
      </c>
      <c r="E866" s="179" t="str">
        <f>CONCATENATE(SUM('Раздел 4'!O9:O9),"=",SUM('Раздел 3'!L9:L9),"+",SUM('Раздел 3'!L17:L17))</f>
        <v>0=0+0</v>
      </c>
    </row>
    <row r="867" spans="1:5" s="175" customFormat="1" ht="25.5">
      <c r="A867" s="178">
        <f>IF((SUM('Раздел 4'!P9:P9)=SUM('Раздел 3'!M9:M9)+SUM('Раздел 3'!M17:M17)),"","Неверно!")</f>
      </c>
      <c r="B867" s="177" t="s">
        <v>1700</v>
      </c>
      <c r="C867" s="176" t="s">
        <v>1703</v>
      </c>
      <c r="D867" s="176" t="s">
        <v>1702</v>
      </c>
      <c r="E867" s="179" t="str">
        <f>CONCATENATE(SUM('Раздел 4'!P9:P9),"=",SUM('Раздел 3'!M9:M9),"+",SUM('Раздел 3'!M17:M17))</f>
        <v>0=0+0</v>
      </c>
    </row>
    <row r="868" spans="1:5" s="175" customFormat="1" ht="25.5">
      <c r="A868" s="178">
        <f>IF((SUM('Раздел 4'!Q9:Q9)=SUM('Раздел 3'!N9:N9)+SUM('Раздел 3'!N17:N17)),"","Неверно!")</f>
      </c>
      <c r="B868" s="177" t="s">
        <v>1700</v>
      </c>
      <c r="C868" s="176" t="s">
        <v>1704</v>
      </c>
      <c r="D868" s="176" t="s">
        <v>1702</v>
      </c>
      <c r="E868" s="179" t="str">
        <f>CONCATENATE(SUM('Раздел 4'!Q9:Q9),"=",SUM('Раздел 3'!N9:N9),"+",SUM('Раздел 3'!N17:N17))</f>
        <v>0=0+0</v>
      </c>
    </row>
    <row r="869" spans="1:5" s="175" customFormat="1" ht="25.5">
      <c r="A869" s="178">
        <f>IF((SUM('Раздел 4'!R9:R9)=SUM('Раздел 3'!O9:O9)+SUM('Раздел 3'!O17:O17)),"","Неверно!")</f>
      </c>
      <c r="B869" s="177" t="s">
        <v>1700</v>
      </c>
      <c r="C869" s="176" t="s">
        <v>1705</v>
      </c>
      <c r="D869" s="176" t="s">
        <v>1702</v>
      </c>
      <c r="E869" s="179" t="str">
        <f>CONCATENATE(SUM('Раздел 4'!R9:R9),"=",SUM('Раздел 3'!O9:O9),"+",SUM('Раздел 3'!O17:O17))</f>
        <v>0=0+0</v>
      </c>
    </row>
    <row r="870" spans="1:5" s="175" customFormat="1" ht="25.5">
      <c r="A870" s="178">
        <f>IF((SUM('Раздел 4'!N9:N9)=SUM('Раздел 3'!K9:K9)+SUM('Раздел 3'!K17:K17)),"","Неверно!")</f>
      </c>
      <c r="B870" s="177" t="s">
        <v>1700</v>
      </c>
      <c r="C870" s="176" t="s">
        <v>1706</v>
      </c>
      <c r="D870" s="176" t="s">
        <v>1702</v>
      </c>
      <c r="E870" s="179" t="str">
        <f>CONCATENATE(SUM('Раздел 4'!N9:N9),"=",SUM('Раздел 3'!K9:K9),"+",SUM('Раздел 3'!K17:K17))</f>
        <v>0=0+0</v>
      </c>
    </row>
    <row r="871" spans="1:5" s="175" customFormat="1" ht="15.75">
      <c r="A871" s="178">
        <f>IF((SUM('Раздел 4'!F9:F9)=SUM('Раздел 4'!F51:F53)),"","Неверно!")</f>
      </c>
      <c r="B871" s="177" t="s">
        <v>1707</v>
      </c>
      <c r="C871" s="176" t="s">
        <v>1708</v>
      </c>
      <c r="D871" s="176" t="s">
        <v>343</v>
      </c>
      <c r="E871" s="179" t="str">
        <f>CONCATENATE(SUM('Раздел 4'!F9:F9),"=",SUM('Раздел 4'!F51:F53))</f>
        <v>0=0</v>
      </c>
    </row>
    <row r="872" spans="1:5" s="175" customFormat="1" ht="15.75">
      <c r="A872" s="178">
        <f>IF((SUM('Раздел 4'!O9:O9)=SUM('Раздел 4'!O51:O53)),"","Неверно!")</f>
      </c>
      <c r="B872" s="177" t="s">
        <v>1707</v>
      </c>
      <c r="C872" s="176" t="s">
        <v>1709</v>
      </c>
      <c r="D872" s="176" t="s">
        <v>343</v>
      </c>
      <c r="E872" s="179" t="str">
        <f>CONCATENATE(SUM('Раздел 4'!O9:O9),"=",SUM('Раздел 4'!O51:O53))</f>
        <v>0=0</v>
      </c>
    </row>
    <row r="873" spans="1:5" s="175" customFormat="1" ht="15.75">
      <c r="A873" s="178">
        <f>IF((SUM('Раздел 4'!P9:P9)=SUM('Раздел 4'!P51:P53)),"","Неверно!")</f>
      </c>
      <c r="B873" s="177" t="s">
        <v>1707</v>
      </c>
      <c r="C873" s="176" t="s">
        <v>1710</v>
      </c>
      <c r="D873" s="176" t="s">
        <v>343</v>
      </c>
      <c r="E873" s="179" t="str">
        <f>CONCATENATE(SUM('Раздел 4'!P9:P9),"=",SUM('Раздел 4'!P51:P53))</f>
        <v>0=0</v>
      </c>
    </row>
    <row r="874" spans="1:5" s="175" customFormat="1" ht="15.75">
      <c r="A874" s="178">
        <f>IF((SUM('Раздел 4'!Q9:Q9)=SUM('Раздел 4'!Q51:Q53)),"","Неверно!")</f>
      </c>
      <c r="B874" s="177" t="s">
        <v>1707</v>
      </c>
      <c r="C874" s="176" t="s">
        <v>1711</v>
      </c>
      <c r="D874" s="176" t="s">
        <v>343</v>
      </c>
      <c r="E874" s="179" t="str">
        <f>CONCATENATE(SUM('Раздел 4'!Q9:Q9),"=",SUM('Раздел 4'!Q51:Q53))</f>
        <v>0=0</v>
      </c>
    </row>
    <row r="875" spans="1:5" s="175" customFormat="1" ht="15.75">
      <c r="A875" s="178">
        <f>IF((SUM('Раздел 4'!R9:R9)=SUM('Раздел 4'!R51:R53)),"","Неверно!")</f>
      </c>
      <c r="B875" s="177" t="s">
        <v>1707</v>
      </c>
      <c r="C875" s="176" t="s">
        <v>1712</v>
      </c>
      <c r="D875" s="176" t="s">
        <v>343</v>
      </c>
      <c r="E875" s="179" t="str">
        <f>CONCATENATE(SUM('Раздел 4'!R9:R9),"=",SUM('Раздел 4'!R51:R53))</f>
        <v>0=0</v>
      </c>
    </row>
    <row r="876" spans="1:5" s="175" customFormat="1" ht="15.75">
      <c r="A876" s="178">
        <f>IF((SUM('Раздел 4'!S9:S9)=SUM('Раздел 4'!S51:S53)),"","Неверно!")</f>
      </c>
      <c r="B876" s="177" t="s">
        <v>1707</v>
      </c>
      <c r="C876" s="176" t="s">
        <v>1713</v>
      </c>
      <c r="D876" s="176" t="s">
        <v>343</v>
      </c>
      <c r="E876" s="179" t="str">
        <f>CONCATENATE(SUM('Раздел 4'!S9:S9),"=",SUM('Раздел 4'!S51:S53))</f>
        <v>0=0</v>
      </c>
    </row>
    <row r="877" spans="1:5" s="175" customFormat="1" ht="15.75">
      <c r="A877" s="178">
        <f>IF((SUM('Раздел 4'!T9:T9)=SUM('Раздел 4'!T51:T53)),"","Неверно!")</f>
      </c>
      <c r="B877" s="177" t="s">
        <v>1707</v>
      </c>
      <c r="C877" s="176" t="s">
        <v>1714</v>
      </c>
      <c r="D877" s="176" t="s">
        <v>343</v>
      </c>
      <c r="E877" s="179" t="str">
        <f>CONCATENATE(SUM('Раздел 4'!T9:T9),"=",SUM('Раздел 4'!T51:T53))</f>
        <v>0=0</v>
      </c>
    </row>
    <row r="878" spans="1:5" s="175" customFormat="1" ht="15.75">
      <c r="A878" s="178">
        <f>IF((SUM('Раздел 4'!U9:U9)=SUM('Раздел 4'!U51:U53)),"","Неверно!")</f>
      </c>
      <c r="B878" s="177" t="s">
        <v>1707</v>
      </c>
      <c r="C878" s="176" t="s">
        <v>1715</v>
      </c>
      <c r="D878" s="176" t="s">
        <v>343</v>
      </c>
      <c r="E878" s="179" t="str">
        <f>CONCATENATE(SUM('Раздел 4'!U9:U9),"=",SUM('Раздел 4'!U51:U53))</f>
        <v>0=0</v>
      </c>
    </row>
    <row r="879" spans="1:5" s="175" customFormat="1" ht="15.75">
      <c r="A879" s="178">
        <f>IF((SUM('Раздел 4'!V9:V9)=SUM('Раздел 4'!V51:V53)),"","Неверно!")</f>
      </c>
      <c r="B879" s="177" t="s">
        <v>1707</v>
      </c>
      <c r="C879" s="176" t="s">
        <v>1716</v>
      </c>
      <c r="D879" s="176" t="s">
        <v>343</v>
      </c>
      <c r="E879" s="179" t="str">
        <f>CONCATENATE(SUM('Раздел 4'!V9:V9),"=",SUM('Раздел 4'!V51:V53))</f>
        <v>0=0</v>
      </c>
    </row>
    <row r="880" spans="1:5" s="175" customFormat="1" ht="15.75">
      <c r="A880" s="178">
        <f>IF((SUM('Раздел 4'!W9:W9)=SUM('Раздел 4'!W51:W53)),"","Неверно!")</f>
      </c>
      <c r="B880" s="177" t="s">
        <v>1707</v>
      </c>
      <c r="C880" s="176" t="s">
        <v>1717</v>
      </c>
      <c r="D880" s="176" t="s">
        <v>343</v>
      </c>
      <c r="E880" s="179" t="str">
        <f>CONCATENATE(SUM('Раздел 4'!W9:W9),"=",SUM('Раздел 4'!W51:W53))</f>
        <v>0=0</v>
      </c>
    </row>
    <row r="881" spans="1:5" s="175" customFormat="1" ht="15.75">
      <c r="A881" s="178">
        <f>IF((SUM('Раздел 4'!X9:X9)=SUM('Раздел 4'!X51:X53)),"","Неверно!")</f>
      </c>
      <c r="B881" s="177" t="s">
        <v>1707</v>
      </c>
      <c r="C881" s="176" t="s">
        <v>1718</v>
      </c>
      <c r="D881" s="176" t="s">
        <v>343</v>
      </c>
      <c r="E881" s="179" t="str">
        <f>CONCATENATE(SUM('Раздел 4'!X9:X9),"=",SUM('Раздел 4'!X51:X53))</f>
        <v>0=0</v>
      </c>
    </row>
    <row r="882" spans="1:5" s="175" customFormat="1" ht="15.75">
      <c r="A882" s="178">
        <f>IF((SUM('Раздел 4'!G9:G9)=SUM('Раздел 4'!G51:G53)),"","Неверно!")</f>
      </c>
      <c r="B882" s="177" t="s">
        <v>1707</v>
      </c>
      <c r="C882" s="176" t="s">
        <v>1719</v>
      </c>
      <c r="D882" s="176" t="s">
        <v>343</v>
      </c>
      <c r="E882" s="179" t="str">
        <f>CONCATENATE(SUM('Раздел 4'!G9:G9),"=",SUM('Раздел 4'!G51:G53))</f>
        <v>0=0</v>
      </c>
    </row>
    <row r="883" spans="1:5" s="175" customFormat="1" ht="15.75">
      <c r="A883" s="178">
        <f>IF((SUM('Раздел 4'!Y9:Y9)=SUM('Раздел 4'!Y51:Y53)),"","Неверно!")</f>
      </c>
      <c r="B883" s="177" t="s">
        <v>1707</v>
      </c>
      <c r="C883" s="176" t="s">
        <v>1720</v>
      </c>
      <c r="D883" s="176" t="s">
        <v>343</v>
      </c>
      <c r="E883" s="179" t="str">
        <f>CONCATENATE(SUM('Раздел 4'!Y9:Y9),"=",SUM('Раздел 4'!Y51:Y53))</f>
        <v>0=0</v>
      </c>
    </row>
    <row r="884" spans="1:5" s="175" customFormat="1" ht="15.75">
      <c r="A884" s="178">
        <f>IF((SUM('Раздел 4'!Z9:Z9)=SUM('Раздел 4'!Z51:Z53)),"","Неверно!")</f>
      </c>
      <c r="B884" s="177" t="s">
        <v>1707</v>
      </c>
      <c r="C884" s="176" t="s">
        <v>1721</v>
      </c>
      <c r="D884" s="176" t="s">
        <v>343</v>
      </c>
      <c r="E884" s="179" t="str">
        <f>CONCATENATE(SUM('Раздел 4'!Z9:Z9),"=",SUM('Раздел 4'!Z51:Z53))</f>
        <v>0=0</v>
      </c>
    </row>
    <row r="885" spans="1:5" s="175" customFormat="1" ht="15.75">
      <c r="A885" s="178">
        <f>IF((SUM('Раздел 4'!AA9:AA9)=SUM('Раздел 4'!AA51:AA53)),"","Неверно!")</f>
      </c>
      <c r="B885" s="177" t="s">
        <v>1707</v>
      </c>
      <c r="C885" s="176" t="s">
        <v>1722</v>
      </c>
      <c r="D885" s="176" t="s">
        <v>343</v>
      </c>
      <c r="E885" s="179" t="str">
        <f>CONCATENATE(SUM('Раздел 4'!AA9:AA9),"=",SUM('Раздел 4'!AA51:AA53))</f>
        <v>0=0</v>
      </c>
    </row>
    <row r="886" spans="1:5" s="175" customFormat="1" ht="15.75">
      <c r="A886" s="178">
        <f>IF((SUM('Раздел 4'!AB9:AB9)=SUM('Раздел 4'!AB51:AB53)),"","Неверно!")</f>
      </c>
      <c r="B886" s="177" t="s">
        <v>1707</v>
      </c>
      <c r="C886" s="176" t="s">
        <v>1723</v>
      </c>
      <c r="D886" s="176" t="s">
        <v>343</v>
      </c>
      <c r="E886" s="179" t="str">
        <f>CONCATENATE(SUM('Раздел 4'!AB9:AB9),"=",SUM('Раздел 4'!AB51:AB53))</f>
        <v>0=0</v>
      </c>
    </row>
    <row r="887" spans="1:5" s="175" customFormat="1" ht="15.75">
      <c r="A887" s="178">
        <f>IF((SUM('Раздел 4'!AC9:AC9)=SUM('Раздел 4'!AC51:AC53)),"","Неверно!")</f>
      </c>
      <c r="B887" s="177" t="s">
        <v>1707</v>
      </c>
      <c r="C887" s="176" t="s">
        <v>1724</v>
      </c>
      <c r="D887" s="176" t="s">
        <v>343</v>
      </c>
      <c r="E887" s="179" t="str">
        <f>CONCATENATE(SUM('Раздел 4'!AC9:AC9),"=",SUM('Раздел 4'!AC51:AC53))</f>
        <v>0=0</v>
      </c>
    </row>
    <row r="888" spans="1:5" s="175" customFormat="1" ht="15.75">
      <c r="A888" s="178">
        <f>IF((SUM('Раздел 4'!AD9:AD9)=SUM('Раздел 4'!AD51:AD53)),"","Неверно!")</f>
      </c>
      <c r="B888" s="177" t="s">
        <v>1707</v>
      </c>
      <c r="C888" s="176" t="s">
        <v>1725</v>
      </c>
      <c r="D888" s="176" t="s">
        <v>343</v>
      </c>
      <c r="E888" s="179" t="str">
        <f>CONCATENATE(SUM('Раздел 4'!AD9:AD9),"=",SUM('Раздел 4'!AD51:AD53))</f>
        <v>0=0</v>
      </c>
    </row>
    <row r="889" spans="1:5" s="175" customFormat="1" ht="15.75">
      <c r="A889" s="178">
        <f>IF((SUM('Раздел 4'!AE9:AE9)=SUM('Раздел 4'!AE51:AE53)),"","Неверно!")</f>
      </c>
      <c r="B889" s="177" t="s">
        <v>1707</v>
      </c>
      <c r="C889" s="176" t="s">
        <v>1726</v>
      </c>
      <c r="D889" s="176" t="s">
        <v>343</v>
      </c>
      <c r="E889" s="179" t="str">
        <f>CONCATENATE(SUM('Раздел 4'!AE9:AE9),"=",SUM('Раздел 4'!AE51:AE53))</f>
        <v>0=0</v>
      </c>
    </row>
    <row r="890" spans="1:5" s="175" customFormat="1" ht="15.75">
      <c r="A890" s="178">
        <f>IF((SUM('Раздел 4'!AF9:AF9)=SUM('Раздел 4'!AF51:AF53)),"","Неверно!")</f>
      </c>
      <c r="B890" s="177" t="s">
        <v>1707</v>
      </c>
      <c r="C890" s="176" t="s">
        <v>1727</v>
      </c>
      <c r="D890" s="176" t="s">
        <v>343</v>
      </c>
      <c r="E890" s="179" t="str">
        <f>CONCATENATE(SUM('Раздел 4'!AF9:AF9),"=",SUM('Раздел 4'!AF51:AF53))</f>
        <v>0=0</v>
      </c>
    </row>
    <row r="891" spans="1:5" s="175" customFormat="1" ht="15.75">
      <c r="A891" s="178">
        <f>IF((SUM('Раздел 4'!AG9:AG9)=SUM('Раздел 4'!AG51:AG53)),"","Неверно!")</f>
      </c>
      <c r="B891" s="177" t="s">
        <v>1707</v>
      </c>
      <c r="C891" s="176" t="s">
        <v>1728</v>
      </c>
      <c r="D891" s="176" t="s">
        <v>343</v>
      </c>
      <c r="E891" s="179" t="str">
        <f>CONCATENATE(SUM('Раздел 4'!AG9:AG9),"=",SUM('Раздел 4'!AG51:AG53))</f>
        <v>0=0</v>
      </c>
    </row>
    <row r="892" spans="1:5" s="175" customFormat="1" ht="15.75">
      <c r="A892" s="178">
        <f>IF((SUM('Раздел 4'!AH9:AH9)=SUM('Раздел 4'!AH51:AH53)),"","Неверно!")</f>
      </c>
      <c r="B892" s="177" t="s">
        <v>1707</v>
      </c>
      <c r="C892" s="176" t="s">
        <v>1729</v>
      </c>
      <c r="D892" s="176" t="s">
        <v>343</v>
      </c>
      <c r="E892" s="179" t="str">
        <f>CONCATENATE(SUM('Раздел 4'!AH9:AH9),"=",SUM('Раздел 4'!AH51:AH53))</f>
        <v>0=0</v>
      </c>
    </row>
    <row r="893" spans="1:5" s="175" customFormat="1" ht="15.75">
      <c r="A893" s="178">
        <f>IF((SUM('Раздел 4'!H9:H9)=SUM('Раздел 4'!H51:H53)),"","Неверно!")</f>
      </c>
      <c r="B893" s="177" t="s">
        <v>1707</v>
      </c>
      <c r="C893" s="176" t="s">
        <v>1730</v>
      </c>
      <c r="D893" s="176" t="s">
        <v>343</v>
      </c>
      <c r="E893" s="179" t="str">
        <f>CONCATENATE(SUM('Раздел 4'!H9:H9),"=",SUM('Раздел 4'!H51:H53))</f>
        <v>0=0</v>
      </c>
    </row>
    <row r="894" spans="1:5" s="175" customFormat="1" ht="15.75">
      <c r="A894" s="178">
        <f>IF((SUM('Раздел 4'!AI9:AI9)=SUM('Раздел 4'!AI51:AI53)),"","Неверно!")</f>
      </c>
      <c r="B894" s="177" t="s">
        <v>1707</v>
      </c>
      <c r="C894" s="176" t="s">
        <v>1731</v>
      </c>
      <c r="D894" s="176" t="s">
        <v>343</v>
      </c>
      <c r="E894" s="179" t="str">
        <f>CONCATENATE(SUM('Раздел 4'!AI9:AI9),"=",SUM('Раздел 4'!AI51:AI53))</f>
        <v>0=0</v>
      </c>
    </row>
    <row r="895" spans="1:5" s="175" customFormat="1" ht="15.75">
      <c r="A895" s="178">
        <f>IF((SUM('Раздел 4'!AJ9:AJ9)=SUM('Раздел 4'!AJ51:AJ53)),"","Неверно!")</f>
      </c>
      <c r="B895" s="177" t="s">
        <v>1707</v>
      </c>
      <c r="C895" s="176" t="s">
        <v>1732</v>
      </c>
      <c r="D895" s="176" t="s">
        <v>343</v>
      </c>
      <c r="E895" s="179" t="str">
        <f>CONCATENATE(SUM('Раздел 4'!AJ9:AJ9),"=",SUM('Раздел 4'!AJ51:AJ53))</f>
        <v>0=0</v>
      </c>
    </row>
    <row r="896" spans="1:5" s="175" customFormat="1" ht="15.75">
      <c r="A896" s="178">
        <f>IF((SUM('Раздел 4'!AK9:AK9)=SUM('Раздел 4'!AK51:AK53)),"","Неверно!")</f>
      </c>
      <c r="B896" s="177" t="s">
        <v>1707</v>
      </c>
      <c r="C896" s="176" t="s">
        <v>1733</v>
      </c>
      <c r="D896" s="176" t="s">
        <v>343</v>
      </c>
      <c r="E896" s="179" t="str">
        <f>CONCATENATE(SUM('Раздел 4'!AK9:AK9),"=",SUM('Раздел 4'!AK51:AK53))</f>
        <v>0=0</v>
      </c>
    </row>
    <row r="897" spans="1:5" s="175" customFormat="1" ht="15.75">
      <c r="A897" s="178">
        <f>IF((SUM('Раздел 4'!AL9:AL9)=SUM('Раздел 4'!AL51:AL53)),"","Неверно!")</f>
      </c>
      <c r="B897" s="177" t="s">
        <v>1707</v>
      </c>
      <c r="C897" s="176" t="s">
        <v>1734</v>
      </c>
      <c r="D897" s="176" t="s">
        <v>343</v>
      </c>
      <c r="E897" s="179" t="str">
        <f>CONCATENATE(SUM('Раздел 4'!AL9:AL9),"=",SUM('Раздел 4'!AL51:AL53))</f>
        <v>0=0</v>
      </c>
    </row>
    <row r="898" spans="1:5" s="175" customFormat="1" ht="15.75">
      <c r="A898" s="178">
        <f>IF((SUM('Раздел 4'!AM9:AM9)=SUM('Раздел 4'!AM51:AM53)),"","Неверно!")</f>
      </c>
      <c r="B898" s="177" t="s">
        <v>1707</v>
      </c>
      <c r="C898" s="176" t="s">
        <v>1735</v>
      </c>
      <c r="D898" s="176" t="s">
        <v>343</v>
      </c>
      <c r="E898" s="179" t="str">
        <f>CONCATENATE(SUM('Раздел 4'!AM9:AM9),"=",SUM('Раздел 4'!AM51:AM53))</f>
        <v>0=0</v>
      </c>
    </row>
    <row r="899" spans="1:5" s="175" customFormat="1" ht="15.75">
      <c r="A899" s="178">
        <f>IF((SUM('Раздел 4'!AN9:AN9)=SUM('Раздел 4'!AN51:AN53)),"","Неверно!")</f>
      </c>
      <c r="B899" s="177" t="s">
        <v>1707</v>
      </c>
      <c r="C899" s="176" t="s">
        <v>1736</v>
      </c>
      <c r="D899" s="176" t="s">
        <v>343</v>
      </c>
      <c r="E899" s="179" t="str">
        <f>CONCATENATE(SUM('Раздел 4'!AN9:AN9),"=",SUM('Раздел 4'!AN51:AN53))</f>
        <v>0=0</v>
      </c>
    </row>
    <row r="900" spans="1:5" s="175" customFormat="1" ht="15.75">
      <c r="A900" s="178">
        <f>IF((SUM('Раздел 4'!AO9:AO9)=SUM('Раздел 4'!AO51:AO53)),"","Неверно!")</f>
      </c>
      <c r="B900" s="177" t="s">
        <v>1707</v>
      </c>
      <c r="C900" s="176" t="s">
        <v>1737</v>
      </c>
      <c r="D900" s="176" t="s">
        <v>343</v>
      </c>
      <c r="E900" s="179" t="str">
        <f>CONCATENATE(SUM('Раздел 4'!AO9:AO9),"=",SUM('Раздел 4'!AO51:AO53))</f>
        <v>0=0</v>
      </c>
    </row>
    <row r="901" spans="1:5" s="175" customFormat="1" ht="15.75">
      <c r="A901" s="178">
        <f>IF((SUM('Раздел 4'!AP9:AP9)=SUM('Раздел 4'!AP51:AP53)),"","Неверно!")</f>
      </c>
      <c r="B901" s="177" t="s">
        <v>1707</v>
      </c>
      <c r="C901" s="176" t="s">
        <v>1738</v>
      </c>
      <c r="D901" s="176" t="s">
        <v>343</v>
      </c>
      <c r="E901" s="179" t="str">
        <f>CONCATENATE(SUM('Раздел 4'!AP9:AP9),"=",SUM('Раздел 4'!AP51:AP53))</f>
        <v>0=0</v>
      </c>
    </row>
    <row r="902" spans="1:5" s="175" customFormat="1" ht="15.75">
      <c r="A902" s="178">
        <f>IF((SUM('Раздел 4'!AQ9:AQ9)=SUM('Раздел 4'!AQ51:AQ53)),"","Неверно!")</f>
      </c>
      <c r="B902" s="177" t="s">
        <v>1707</v>
      </c>
      <c r="C902" s="176" t="s">
        <v>1739</v>
      </c>
      <c r="D902" s="176" t="s">
        <v>343</v>
      </c>
      <c r="E902" s="179" t="str">
        <f>CONCATENATE(SUM('Раздел 4'!AQ9:AQ9),"=",SUM('Раздел 4'!AQ51:AQ53))</f>
        <v>0=0</v>
      </c>
    </row>
    <row r="903" spans="1:5" s="175" customFormat="1" ht="15.75">
      <c r="A903" s="178">
        <f>IF((SUM('Раздел 4'!AR9:AR9)=SUM('Раздел 4'!AR51:AR53)),"","Неверно!")</f>
      </c>
      <c r="B903" s="177" t="s">
        <v>1707</v>
      </c>
      <c r="C903" s="176" t="s">
        <v>1740</v>
      </c>
      <c r="D903" s="176" t="s">
        <v>343</v>
      </c>
      <c r="E903" s="179" t="str">
        <f>CONCATENATE(SUM('Раздел 4'!AR9:AR9),"=",SUM('Раздел 4'!AR51:AR53))</f>
        <v>0=0</v>
      </c>
    </row>
    <row r="904" spans="1:5" s="175" customFormat="1" ht="15.75">
      <c r="A904" s="178">
        <f>IF((SUM('Раздел 4'!I9:I9)=SUM('Раздел 4'!I51:I53)),"","Неверно!")</f>
      </c>
      <c r="B904" s="177" t="s">
        <v>1707</v>
      </c>
      <c r="C904" s="176" t="s">
        <v>1741</v>
      </c>
      <c r="D904" s="176" t="s">
        <v>343</v>
      </c>
      <c r="E904" s="179" t="str">
        <f>CONCATENATE(SUM('Раздел 4'!I9:I9),"=",SUM('Раздел 4'!I51:I53))</f>
        <v>0=0</v>
      </c>
    </row>
    <row r="905" spans="1:5" s="175" customFormat="1" ht="15.75">
      <c r="A905" s="178">
        <f>IF((SUM('Раздел 4'!AS9:AS9)=SUM('Раздел 4'!AS51:AS53)),"","Неверно!")</f>
      </c>
      <c r="B905" s="177" t="s">
        <v>1707</v>
      </c>
      <c r="C905" s="176" t="s">
        <v>1742</v>
      </c>
      <c r="D905" s="176" t="s">
        <v>343</v>
      </c>
      <c r="E905" s="179" t="str">
        <f>CONCATENATE(SUM('Раздел 4'!AS9:AS9),"=",SUM('Раздел 4'!AS51:AS53))</f>
        <v>0=0</v>
      </c>
    </row>
    <row r="906" spans="1:5" s="175" customFormat="1" ht="15.75">
      <c r="A906" s="178">
        <f>IF((SUM('Раздел 4'!AT9:AT9)=SUM('Раздел 4'!AT51:AT53)),"","Неверно!")</f>
      </c>
      <c r="B906" s="177" t="s">
        <v>1707</v>
      </c>
      <c r="C906" s="176" t="s">
        <v>1743</v>
      </c>
      <c r="D906" s="176" t="s">
        <v>343</v>
      </c>
      <c r="E906" s="179" t="str">
        <f>CONCATENATE(SUM('Раздел 4'!AT9:AT9),"=",SUM('Раздел 4'!AT51:AT53))</f>
        <v>0=0</v>
      </c>
    </row>
    <row r="907" spans="1:5" s="175" customFormat="1" ht="15.75">
      <c r="A907" s="178">
        <f>IF((SUM('Раздел 4'!J9:J9)=SUM('Раздел 4'!J51:J53)),"","Неверно!")</f>
      </c>
      <c r="B907" s="177" t="s">
        <v>1707</v>
      </c>
      <c r="C907" s="176" t="s">
        <v>1744</v>
      </c>
      <c r="D907" s="176" t="s">
        <v>343</v>
      </c>
      <c r="E907" s="179" t="str">
        <f>CONCATENATE(SUM('Раздел 4'!J9:J9),"=",SUM('Раздел 4'!J51:J53))</f>
        <v>0=0</v>
      </c>
    </row>
    <row r="908" spans="1:5" s="175" customFormat="1" ht="15.75">
      <c r="A908" s="178">
        <f>IF((SUM('Раздел 4'!K9:K9)=SUM('Раздел 4'!K51:K53)),"","Неверно!")</f>
      </c>
      <c r="B908" s="177" t="s">
        <v>1707</v>
      </c>
      <c r="C908" s="176" t="s">
        <v>1745</v>
      </c>
      <c r="D908" s="176" t="s">
        <v>343</v>
      </c>
      <c r="E908" s="179" t="str">
        <f>CONCATENATE(SUM('Раздел 4'!K9:K9),"=",SUM('Раздел 4'!K51:K53))</f>
        <v>0=0</v>
      </c>
    </row>
    <row r="909" spans="1:5" s="175" customFormat="1" ht="15.75">
      <c r="A909" s="178">
        <f>IF((SUM('Раздел 4'!L9:L9)=SUM('Раздел 4'!L51:L53)),"","Неверно!")</f>
      </c>
      <c r="B909" s="177" t="s">
        <v>1707</v>
      </c>
      <c r="C909" s="176" t="s">
        <v>1746</v>
      </c>
      <c r="D909" s="176" t="s">
        <v>343</v>
      </c>
      <c r="E909" s="179" t="str">
        <f>CONCATENATE(SUM('Раздел 4'!L9:L9),"=",SUM('Раздел 4'!L51:L53))</f>
        <v>0=0</v>
      </c>
    </row>
    <row r="910" spans="1:5" s="175" customFormat="1" ht="15.75">
      <c r="A910" s="178">
        <f>IF((SUM('Раздел 4'!M9:M9)=SUM('Раздел 4'!M51:M53)),"","Неверно!")</f>
      </c>
      <c r="B910" s="177" t="s">
        <v>1707</v>
      </c>
      <c r="C910" s="176" t="s">
        <v>1747</v>
      </c>
      <c r="D910" s="176" t="s">
        <v>343</v>
      </c>
      <c r="E910" s="179" t="str">
        <f>CONCATENATE(SUM('Раздел 4'!M9:M9),"=",SUM('Раздел 4'!M51:M53))</f>
        <v>0=0</v>
      </c>
    </row>
    <row r="911" spans="1:5" s="175" customFormat="1" ht="15.75">
      <c r="A911" s="178">
        <f>IF((SUM('Раздел 4'!N9:N9)=SUM('Раздел 4'!N51:N53)),"","Неверно!")</f>
      </c>
      <c r="B911" s="177" t="s">
        <v>1707</v>
      </c>
      <c r="C911" s="176" t="s">
        <v>1748</v>
      </c>
      <c r="D911" s="176" t="s">
        <v>343</v>
      </c>
      <c r="E911" s="179" t="str">
        <f>CONCATENATE(SUM('Раздел 4'!N9:N9),"=",SUM('Раздел 4'!N51:N53))</f>
        <v>0=0</v>
      </c>
    </row>
    <row r="912" spans="1:5" s="175" customFormat="1" ht="15.75">
      <c r="A912" s="178">
        <f>IF((SUM('Раздел 4'!F49:F49)&lt;=SUM('Раздел 4'!F9:F9)),"","Неверно!")</f>
      </c>
      <c r="B912" s="177" t="s">
        <v>1749</v>
      </c>
      <c r="C912" s="176" t="s">
        <v>1750</v>
      </c>
      <c r="D912" s="176" t="s">
        <v>342</v>
      </c>
      <c r="E912" s="179" t="str">
        <f>CONCATENATE(SUM('Раздел 4'!F49:F49),"&lt;=",SUM('Раздел 4'!F9:F9))</f>
        <v>0&lt;=0</v>
      </c>
    </row>
    <row r="913" spans="1:5" s="175" customFormat="1" ht="15.75">
      <c r="A913" s="178">
        <f>IF((SUM('Раздел 4'!O49:O49)&lt;=SUM('Раздел 4'!O9:O9)),"","Неверно!")</f>
      </c>
      <c r="B913" s="177" t="s">
        <v>1749</v>
      </c>
      <c r="C913" s="176" t="s">
        <v>1751</v>
      </c>
      <c r="D913" s="176" t="s">
        <v>342</v>
      </c>
      <c r="E913" s="179" t="str">
        <f>CONCATENATE(SUM('Раздел 4'!O49:O49),"&lt;=",SUM('Раздел 4'!O9:O9))</f>
        <v>0&lt;=0</v>
      </c>
    </row>
    <row r="914" spans="1:5" s="175" customFormat="1" ht="15.75">
      <c r="A914" s="178">
        <f>IF((SUM('Раздел 4'!P49:P49)&lt;=SUM('Раздел 4'!P9:P9)),"","Неверно!")</f>
      </c>
      <c r="B914" s="177" t="s">
        <v>1749</v>
      </c>
      <c r="C914" s="176" t="s">
        <v>1752</v>
      </c>
      <c r="D914" s="176" t="s">
        <v>342</v>
      </c>
      <c r="E914" s="179" t="str">
        <f>CONCATENATE(SUM('Раздел 4'!P49:P49),"&lt;=",SUM('Раздел 4'!P9:P9))</f>
        <v>0&lt;=0</v>
      </c>
    </row>
    <row r="915" spans="1:5" s="175" customFormat="1" ht="15.75">
      <c r="A915" s="178">
        <f>IF((SUM('Раздел 4'!Q49:Q49)&lt;=SUM('Раздел 4'!Q9:Q9)),"","Неверно!")</f>
      </c>
      <c r="B915" s="177" t="s">
        <v>1749</v>
      </c>
      <c r="C915" s="176" t="s">
        <v>1753</v>
      </c>
      <c r="D915" s="176" t="s">
        <v>342</v>
      </c>
      <c r="E915" s="179" t="str">
        <f>CONCATENATE(SUM('Раздел 4'!Q49:Q49),"&lt;=",SUM('Раздел 4'!Q9:Q9))</f>
        <v>0&lt;=0</v>
      </c>
    </row>
    <row r="916" spans="1:5" s="175" customFormat="1" ht="15.75">
      <c r="A916" s="178">
        <f>IF((SUM('Раздел 4'!R49:R49)&lt;=SUM('Раздел 4'!R9:R9)),"","Неверно!")</f>
      </c>
      <c r="B916" s="177" t="s">
        <v>1749</v>
      </c>
      <c r="C916" s="176" t="s">
        <v>1754</v>
      </c>
      <c r="D916" s="176" t="s">
        <v>342</v>
      </c>
      <c r="E916" s="179" t="str">
        <f>CONCATENATE(SUM('Раздел 4'!R49:R49),"&lt;=",SUM('Раздел 4'!R9:R9))</f>
        <v>0&lt;=0</v>
      </c>
    </row>
    <row r="917" spans="1:5" s="175" customFormat="1" ht="15.75">
      <c r="A917" s="178">
        <f>IF((SUM('Раздел 4'!S49:S49)&lt;=SUM('Раздел 4'!S9:S9)),"","Неверно!")</f>
      </c>
      <c r="B917" s="177" t="s">
        <v>1749</v>
      </c>
      <c r="C917" s="176" t="s">
        <v>1755</v>
      </c>
      <c r="D917" s="176" t="s">
        <v>342</v>
      </c>
      <c r="E917" s="179" t="str">
        <f>CONCATENATE(SUM('Раздел 4'!S49:S49),"&lt;=",SUM('Раздел 4'!S9:S9))</f>
        <v>0&lt;=0</v>
      </c>
    </row>
    <row r="918" spans="1:5" s="175" customFormat="1" ht="15.75">
      <c r="A918" s="178">
        <f>IF((SUM('Раздел 4'!T49:T49)&lt;=SUM('Раздел 4'!T9:T9)),"","Неверно!")</f>
      </c>
      <c r="B918" s="177" t="s">
        <v>1749</v>
      </c>
      <c r="C918" s="176" t="s">
        <v>1756</v>
      </c>
      <c r="D918" s="176" t="s">
        <v>342</v>
      </c>
      <c r="E918" s="179" t="str">
        <f>CONCATENATE(SUM('Раздел 4'!T49:T49),"&lt;=",SUM('Раздел 4'!T9:T9))</f>
        <v>0&lt;=0</v>
      </c>
    </row>
    <row r="919" spans="1:5" s="175" customFormat="1" ht="15.75">
      <c r="A919" s="178">
        <f>IF((SUM('Раздел 4'!U49:U49)&lt;=SUM('Раздел 4'!U9:U9)),"","Неверно!")</f>
      </c>
      <c r="B919" s="177" t="s">
        <v>1749</v>
      </c>
      <c r="C919" s="176" t="s">
        <v>1757</v>
      </c>
      <c r="D919" s="176" t="s">
        <v>342</v>
      </c>
      <c r="E919" s="179" t="str">
        <f>CONCATENATE(SUM('Раздел 4'!U49:U49),"&lt;=",SUM('Раздел 4'!U9:U9))</f>
        <v>0&lt;=0</v>
      </c>
    </row>
    <row r="920" spans="1:5" s="175" customFormat="1" ht="15.75">
      <c r="A920" s="178">
        <f>IF((SUM('Раздел 4'!V49:V49)&lt;=SUM('Раздел 4'!V9:V9)),"","Неверно!")</f>
      </c>
      <c r="B920" s="177" t="s">
        <v>1749</v>
      </c>
      <c r="C920" s="176" t="s">
        <v>1758</v>
      </c>
      <c r="D920" s="176" t="s">
        <v>342</v>
      </c>
      <c r="E920" s="179" t="str">
        <f>CONCATENATE(SUM('Раздел 4'!V49:V49),"&lt;=",SUM('Раздел 4'!V9:V9))</f>
        <v>0&lt;=0</v>
      </c>
    </row>
    <row r="921" spans="1:5" s="175" customFormat="1" ht="15.75">
      <c r="A921" s="178">
        <f>IF((SUM('Раздел 4'!W49:W49)&lt;=SUM('Раздел 4'!W9:W9)),"","Неверно!")</f>
      </c>
      <c r="B921" s="177" t="s">
        <v>1749</v>
      </c>
      <c r="C921" s="176" t="s">
        <v>1759</v>
      </c>
      <c r="D921" s="176" t="s">
        <v>342</v>
      </c>
      <c r="E921" s="179" t="str">
        <f>CONCATENATE(SUM('Раздел 4'!W49:W49),"&lt;=",SUM('Раздел 4'!W9:W9))</f>
        <v>0&lt;=0</v>
      </c>
    </row>
    <row r="922" spans="1:5" s="175" customFormat="1" ht="15.75">
      <c r="A922" s="178">
        <f>IF((SUM('Раздел 4'!X49:X49)&lt;=SUM('Раздел 4'!X9:X9)),"","Неверно!")</f>
      </c>
      <c r="B922" s="177" t="s">
        <v>1749</v>
      </c>
      <c r="C922" s="176" t="s">
        <v>1760</v>
      </c>
      <c r="D922" s="176" t="s">
        <v>342</v>
      </c>
      <c r="E922" s="179" t="str">
        <f>CONCATENATE(SUM('Раздел 4'!X49:X49),"&lt;=",SUM('Раздел 4'!X9:X9))</f>
        <v>0&lt;=0</v>
      </c>
    </row>
    <row r="923" spans="1:5" s="175" customFormat="1" ht="15.75">
      <c r="A923" s="178">
        <f>IF((SUM('Раздел 4'!G49:G49)&lt;=SUM('Раздел 4'!G9:G9)),"","Неверно!")</f>
      </c>
      <c r="B923" s="177" t="s">
        <v>1749</v>
      </c>
      <c r="C923" s="176" t="s">
        <v>1761</v>
      </c>
      <c r="D923" s="176" t="s">
        <v>342</v>
      </c>
      <c r="E923" s="179" t="str">
        <f>CONCATENATE(SUM('Раздел 4'!G49:G49),"&lt;=",SUM('Раздел 4'!G9:G9))</f>
        <v>0&lt;=0</v>
      </c>
    </row>
    <row r="924" spans="1:5" s="175" customFormat="1" ht="15.75">
      <c r="A924" s="178">
        <f>IF((SUM('Раздел 4'!Y49:Y49)&lt;=SUM('Раздел 4'!Y9:Y9)),"","Неверно!")</f>
      </c>
      <c r="B924" s="177" t="s">
        <v>1749</v>
      </c>
      <c r="C924" s="176" t="s">
        <v>1762</v>
      </c>
      <c r="D924" s="176" t="s">
        <v>342</v>
      </c>
      <c r="E924" s="179" t="str">
        <f>CONCATENATE(SUM('Раздел 4'!Y49:Y49),"&lt;=",SUM('Раздел 4'!Y9:Y9))</f>
        <v>0&lt;=0</v>
      </c>
    </row>
    <row r="925" spans="1:5" s="175" customFormat="1" ht="15.75">
      <c r="A925" s="178">
        <f>IF((SUM('Раздел 4'!Z49:Z49)&lt;=SUM('Раздел 4'!Z9:Z9)),"","Неверно!")</f>
      </c>
      <c r="B925" s="177" t="s">
        <v>1749</v>
      </c>
      <c r="C925" s="176" t="s">
        <v>1763</v>
      </c>
      <c r="D925" s="176" t="s">
        <v>342</v>
      </c>
      <c r="E925" s="179" t="str">
        <f>CONCATENATE(SUM('Раздел 4'!Z49:Z49),"&lt;=",SUM('Раздел 4'!Z9:Z9))</f>
        <v>0&lt;=0</v>
      </c>
    </row>
    <row r="926" spans="1:5" s="175" customFormat="1" ht="15.75">
      <c r="A926" s="178">
        <f>IF((SUM('Раздел 4'!AA49:AA49)&lt;=SUM('Раздел 4'!AA9:AA9)),"","Неверно!")</f>
      </c>
      <c r="B926" s="177" t="s">
        <v>1749</v>
      </c>
      <c r="C926" s="176" t="s">
        <v>1764</v>
      </c>
      <c r="D926" s="176" t="s">
        <v>342</v>
      </c>
      <c r="E926" s="179" t="str">
        <f>CONCATENATE(SUM('Раздел 4'!AA49:AA49),"&lt;=",SUM('Раздел 4'!AA9:AA9))</f>
        <v>0&lt;=0</v>
      </c>
    </row>
    <row r="927" spans="1:5" s="175" customFormat="1" ht="15.75">
      <c r="A927" s="178">
        <f>IF((SUM('Раздел 4'!AB49:AB49)&lt;=SUM('Раздел 4'!AB9:AB9)),"","Неверно!")</f>
      </c>
      <c r="B927" s="177" t="s">
        <v>1749</v>
      </c>
      <c r="C927" s="176" t="s">
        <v>1765</v>
      </c>
      <c r="D927" s="176" t="s">
        <v>342</v>
      </c>
      <c r="E927" s="179" t="str">
        <f>CONCATENATE(SUM('Раздел 4'!AB49:AB49),"&lt;=",SUM('Раздел 4'!AB9:AB9))</f>
        <v>0&lt;=0</v>
      </c>
    </row>
    <row r="928" spans="1:5" s="175" customFormat="1" ht="15.75">
      <c r="A928" s="178">
        <f>IF((SUM('Раздел 4'!AC49:AC49)&lt;=SUM('Раздел 4'!AC9:AC9)),"","Неверно!")</f>
      </c>
      <c r="B928" s="177" t="s">
        <v>1749</v>
      </c>
      <c r="C928" s="176" t="s">
        <v>1766</v>
      </c>
      <c r="D928" s="176" t="s">
        <v>342</v>
      </c>
      <c r="E928" s="179" t="str">
        <f>CONCATENATE(SUM('Раздел 4'!AC49:AC49),"&lt;=",SUM('Раздел 4'!AC9:AC9))</f>
        <v>0&lt;=0</v>
      </c>
    </row>
    <row r="929" spans="1:5" s="175" customFormat="1" ht="15.75">
      <c r="A929" s="178">
        <f>IF((SUM('Раздел 4'!AD49:AD49)&lt;=SUM('Раздел 4'!AD9:AD9)),"","Неверно!")</f>
      </c>
      <c r="B929" s="177" t="s">
        <v>1749</v>
      </c>
      <c r="C929" s="176" t="s">
        <v>1767</v>
      </c>
      <c r="D929" s="176" t="s">
        <v>342</v>
      </c>
      <c r="E929" s="179" t="str">
        <f>CONCATENATE(SUM('Раздел 4'!AD49:AD49),"&lt;=",SUM('Раздел 4'!AD9:AD9))</f>
        <v>0&lt;=0</v>
      </c>
    </row>
    <row r="930" spans="1:5" s="175" customFormat="1" ht="15.75">
      <c r="A930" s="178">
        <f>IF((SUM('Раздел 4'!AE49:AE49)&lt;=SUM('Раздел 4'!AE9:AE9)),"","Неверно!")</f>
      </c>
      <c r="B930" s="177" t="s">
        <v>1749</v>
      </c>
      <c r="C930" s="176" t="s">
        <v>1768</v>
      </c>
      <c r="D930" s="176" t="s">
        <v>342</v>
      </c>
      <c r="E930" s="179" t="str">
        <f>CONCATENATE(SUM('Раздел 4'!AE49:AE49),"&lt;=",SUM('Раздел 4'!AE9:AE9))</f>
        <v>0&lt;=0</v>
      </c>
    </row>
    <row r="931" spans="1:5" s="175" customFormat="1" ht="15.75">
      <c r="A931" s="178">
        <f>IF((SUM('Раздел 4'!AF49:AF49)&lt;=SUM('Раздел 4'!AF9:AF9)),"","Неверно!")</f>
      </c>
      <c r="B931" s="177" t="s">
        <v>1749</v>
      </c>
      <c r="C931" s="176" t="s">
        <v>1769</v>
      </c>
      <c r="D931" s="176" t="s">
        <v>342</v>
      </c>
      <c r="E931" s="179" t="str">
        <f>CONCATENATE(SUM('Раздел 4'!AF49:AF49),"&lt;=",SUM('Раздел 4'!AF9:AF9))</f>
        <v>0&lt;=0</v>
      </c>
    </row>
    <row r="932" spans="1:5" s="175" customFormat="1" ht="15.75">
      <c r="A932" s="178">
        <f>IF((SUM('Раздел 4'!AG49:AG49)&lt;=SUM('Раздел 4'!AG9:AG9)),"","Неверно!")</f>
      </c>
      <c r="B932" s="177" t="s">
        <v>1749</v>
      </c>
      <c r="C932" s="176" t="s">
        <v>1770</v>
      </c>
      <c r="D932" s="176" t="s">
        <v>342</v>
      </c>
      <c r="E932" s="179" t="str">
        <f>CONCATENATE(SUM('Раздел 4'!AG49:AG49),"&lt;=",SUM('Раздел 4'!AG9:AG9))</f>
        <v>0&lt;=0</v>
      </c>
    </row>
    <row r="933" spans="1:5" s="175" customFormat="1" ht="15.75">
      <c r="A933" s="178">
        <f>IF((SUM('Раздел 4'!AH49:AH49)&lt;=SUM('Раздел 4'!AH9:AH9)),"","Неверно!")</f>
      </c>
      <c r="B933" s="177" t="s">
        <v>1749</v>
      </c>
      <c r="C933" s="176" t="s">
        <v>1771</v>
      </c>
      <c r="D933" s="176" t="s">
        <v>342</v>
      </c>
      <c r="E933" s="179" t="str">
        <f>CONCATENATE(SUM('Раздел 4'!AH49:AH49),"&lt;=",SUM('Раздел 4'!AH9:AH9))</f>
        <v>0&lt;=0</v>
      </c>
    </row>
    <row r="934" spans="1:5" s="175" customFormat="1" ht="15.75">
      <c r="A934" s="178">
        <f>IF((SUM('Раздел 4'!H49:H49)&lt;=SUM('Раздел 4'!H9:H9)),"","Неверно!")</f>
      </c>
      <c r="B934" s="177" t="s">
        <v>1749</v>
      </c>
      <c r="C934" s="176" t="s">
        <v>1772</v>
      </c>
      <c r="D934" s="176" t="s">
        <v>342</v>
      </c>
      <c r="E934" s="179" t="str">
        <f>CONCATENATE(SUM('Раздел 4'!H49:H49),"&lt;=",SUM('Раздел 4'!H9:H9))</f>
        <v>0&lt;=0</v>
      </c>
    </row>
    <row r="935" spans="1:5" s="175" customFormat="1" ht="15.75">
      <c r="A935" s="178">
        <f>IF((SUM('Раздел 4'!AI49:AI49)&lt;=SUM('Раздел 4'!AI9:AI9)),"","Неверно!")</f>
      </c>
      <c r="B935" s="177" t="s">
        <v>1749</v>
      </c>
      <c r="C935" s="176" t="s">
        <v>1773</v>
      </c>
      <c r="D935" s="176" t="s">
        <v>342</v>
      </c>
      <c r="E935" s="179" t="str">
        <f>CONCATENATE(SUM('Раздел 4'!AI49:AI49),"&lt;=",SUM('Раздел 4'!AI9:AI9))</f>
        <v>0&lt;=0</v>
      </c>
    </row>
    <row r="936" spans="1:5" s="175" customFormat="1" ht="15.75">
      <c r="A936" s="178">
        <f>IF((SUM('Раздел 4'!AJ49:AJ49)&lt;=SUM('Раздел 4'!AJ9:AJ9)),"","Неверно!")</f>
      </c>
      <c r="B936" s="177" t="s">
        <v>1749</v>
      </c>
      <c r="C936" s="176" t="s">
        <v>1774</v>
      </c>
      <c r="D936" s="176" t="s">
        <v>342</v>
      </c>
      <c r="E936" s="179" t="str">
        <f>CONCATENATE(SUM('Раздел 4'!AJ49:AJ49),"&lt;=",SUM('Раздел 4'!AJ9:AJ9))</f>
        <v>0&lt;=0</v>
      </c>
    </row>
    <row r="937" spans="1:5" s="175" customFormat="1" ht="15.75">
      <c r="A937" s="178">
        <f>IF((SUM('Раздел 4'!AK49:AK49)&lt;=SUM('Раздел 4'!AK9:AK9)),"","Неверно!")</f>
      </c>
      <c r="B937" s="177" t="s">
        <v>1749</v>
      </c>
      <c r="C937" s="176" t="s">
        <v>1775</v>
      </c>
      <c r="D937" s="176" t="s">
        <v>342</v>
      </c>
      <c r="E937" s="179" t="str">
        <f>CONCATENATE(SUM('Раздел 4'!AK49:AK49),"&lt;=",SUM('Раздел 4'!AK9:AK9))</f>
        <v>0&lt;=0</v>
      </c>
    </row>
    <row r="938" spans="1:5" s="175" customFormat="1" ht="15.75">
      <c r="A938" s="178">
        <f>IF((SUM('Раздел 4'!AL49:AL49)&lt;=SUM('Раздел 4'!AL9:AL9)),"","Неверно!")</f>
      </c>
      <c r="B938" s="177" t="s">
        <v>1749</v>
      </c>
      <c r="C938" s="176" t="s">
        <v>1776</v>
      </c>
      <c r="D938" s="176" t="s">
        <v>342</v>
      </c>
      <c r="E938" s="179" t="str">
        <f>CONCATENATE(SUM('Раздел 4'!AL49:AL49),"&lt;=",SUM('Раздел 4'!AL9:AL9))</f>
        <v>0&lt;=0</v>
      </c>
    </row>
    <row r="939" spans="1:5" s="175" customFormat="1" ht="15.75">
      <c r="A939" s="178">
        <f>IF((SUM('Раздел 4'!AM49:AM49)&lt;=SUM('Раздел 4'!AM9:AM9)),"","Неверно!")</f>
      </c>
      <c r="B939" s="177" t="s">
        <v>1749</v>
      </c>
      <c r="C939" s="176" t="s">
        <v>1777</v>
      </c>
      <c r="D939" s="176" t="s">
        <v>342</v>
      </c>
      <c r="E939" s="179" t="str">
        <f>CONCATENATE(SUM('Раздел 4'!AM49:AM49),"&lt;=",SUM('Раздел 4'!AM9:AM9))</f>
        <v>0&lt;=0</v>
      </c>
    </row>
    <row r="940" spans="1:5" s="175" customFormat="1" ht="15.75">
      <c r="A940" s="178">
        <f>IF((SUM('Раздел 4'!AN49:AN49)&lt;=SUM('Раздел 4'!AN9:AN9)),"","Неверно!")</f>
      </c>
      <c r="B940" s="177" t="s">
        <v>1749</v>
      </c>
      <c r="C940" s="176" t="s">
        <v>1778</v>
      </c>
      <c r="D940" s="176" t="s">
        <v>342</v>
      </c>
      <c r="E940" s="179" t="str">
        <f>CONCATENATE(SUM('Раздел 4'!AN49:AN49),"&lt;=",SUM('Раздел 4'!AN9:AN9))</f>
        <v>0&lt;=0</v>
      </c>
    </row>
    <row r="941" spans="1:5" s="175" customFormat="1" ht="15.75">
      <c r="A941" s="178">
        <f>IF((SUM('Раздел 4'!AO49:AO49)&lt;=SUM('Раздел 4'!AO9:AO9)),"","Неверно!")</f>
      </c>
      <c r="B941" s="177" t="s">
        <v>1749</v>
      </c>
      <c r="C941" s="176" t="s">
        <v>1779</v>
      </c>
      <c r="D941" s="176" t="s">
        <v>342</v>
      </c>
      <c r="E941" s="179" t="str">
        <f>CONCATENATE(SUM('Раздел 4'!AO49:AO49),"&lt;=",SUM('Раздел 4'!AO9:AO9))</f>
        <v>0&lt;=0</v>
      </c>
    </row>
    <row r="942" spans="1:5" s="175" customFormat="1" ht="15.75">
      <c r="A942" s="178">
        <f>IF((SUM('Раздел 4'!AP49:AP49)&lt;=SUM('Раздел 4'!AP9:AP9)),"","Неверно!")</f>
      </c>
      <c r="B942" s="177" t="s">
        <v>1749</v>
      </c>
      <c r="C942" s="176" t="s">
        <v>1780</v>
      </c>
      <c r="D942" s="176" t="s">
        <v>342</v>
      </c>
      <c r="E942" s="179" t="str">
        <f>CONCATENATE(SUM('Раздел 4'!AP49:AP49),"&lt;=",SUM('Раздел 4'!AP9:AP9))</f>
        <v>0&lt;=0</v>
      </c>
    </row>
    <row r="943" spans="1:5" s="175" customFormat="1" ht="15.75">
      <c r="A943" s="178">
        <f>IF((SUM('Раздел 4'!AQ49:AQ49)&lt;=SUM('Раздел 4'!AQ9:AQ9)),"","Неверно!")</f>
      </c>
      <c r="B943" s="177" t="s">
        <v>1749</v>
      </c>
      <c r="C943" s="176" t="s">
        <v>1781</v>
      </c>
      <c r="D943" s="176" t="s">
        <v>342</v>
      </c>
      <c r="E943" s="179" t="str">
        <f>CONCATENATE(SUM('Раздел 4'!AQ49:AQ49),"&lt;=",SUM('Раздел 4'!AQ9:AQ9))</f>
        <v>0&lt;=0</v>
      </c>
    </row>
    <row r="944" spans="1:5" s="175" customFormat="1" ht="15.75">
      <c r="A944" s="178">
        <f>IF((SUM('Раздел 4'!AR49:AR49)&lt;=SUM('Раздел 4'!AR9:AR9)),"","Неверно!")</f>
      </c>
      <c r="B944" s="177" t="s">
        <v>1749</v>
      </c>
      <c r="C944" s="176" t="s">
        <v>1782</v>
      </c>
      <c r="D944" s="176" t="s">
        <v>342</v>
      </c>
      <c r="E944" s="179" t="str">
        <f>CONCATENATE(SUM('Раздел 4'!AR49:AR49),"&lt;=",SUM('Раздел 4'!AR9:AR9))</f>
        <v>0&lt;=0</v>
      </c>
    </row>
    <row r="945" spans="1:5" s="175" customFormat="1" ht="15.75">
      <c r="A945" s="178">
        <f>IF((SUM('Раздел 4'!I49:I49)&lt;=SUM('Раздел 4'!I9:I9)),"","Неверно!")</f>
      </c>
      <c r="B945" s="177" t="s">
        <v>1749</v>
      </c>
      <c r="C945" s="176" t="s">
        <v>1783</v>
      </c>
      <c r="D945" s="176" t="s">
        <v>342</v>
      </c>
      <c r="E945" s="179" t="str">
        <f>CONCATENATE(SUM('Раздел 4'!I49:I49),"&lt;=",SUM('Раздел 4'!I9:I9))</f>
        <v>0&lt;=0</v>
      </c>
    </row>
    <row r="946" spans="1:5" s="175" customFormat="1" ht="15.75">
      <c r="A946" s="178">
        <f>IF((SUM('Раздел 4'!AS49:AS49)&lt;=SUM('Раздел 4'!AS9:AS9)),"","Неверно!")</f>
      </c>
      <c r="B946" s="177" t="s">
        <v>1749</v>
      </c>
      <c r="C946" s="176" t="s">
        <v>1784</v>
      </c>
      <c r="D946" s="176" t="s">
        <v>342</v>
      </c>
      <c r="E946" s="179" t="str">
        <f>CONCATENATE(SUM('Раздел 4'!AS49:AS49),"&lt;=",SUM('Раздел 4'!AS9:AS9))</f>
        <v>0&lt;=0</v>
      </c>
    </row>
    <row r="947" spans="1:5" s="175" customFormat="1" ht="15.75">
      <c r="A947" s="178">
        <f>IF((SUM('Раздел 4'!AT49:AT49)&lt;=SUM('Раздел 4'!AT9:AT9)),"","Неверно!")</f>
      </c>
      <c r="B947" s="177" t="s">
        <v>1749</v>
      </c>
      <c r="C947" s="176" t="s">
        <v>1785</v>
      </c>
      <c r="D947" s="176" t="s">
        <v>342</v>
      </c>
      <c r="E947" s="179" t="str">
        <f>CONCATENATE(SUM('Раздел 4'!AT49:AT49),"&lt;=",SUM('Раздел 4'!AT9:AT9))</f>
        <v>0&lt;=0</v>
      </c>
    </row>
    <row r="948" spans="1:5" s="175" customFormat="1" ht="15.75">
      <c r="A948" s="178">
        <f>IF((SUM('Раздел 4'!J49:J49)&lt;=SUM('Раздел 4'!J9:J9)),"","Неверно!")</f>
      </c>
      <c r="B948" s="177" t="s">
        <v>1749</v>
      </c>
      <c r="C948" s="176" t="s">
        <v>1786</v>
      </c>
      <c r="D948" s="176" t="s">
        <v>342</v>
      </c>
      <c r="E948" s="179" t="str">
        <f>CONCATENATE(SUM('Раздел 4'!J49:J49),"&lt;=",SUM('Раздел 4'!J9:J9))</f>
        <v>0&lt;=0</v>
      </c>
    </row>
    <row r="949" spans="1:5" s="175" customFormat="1" ht="15.75">
      <c r="A949" s="178">
        <f>IF((SUM('Раздел 4'!K49:K49)&lt;=SUM('Раздел 4'!K9:K9)),"","Неверно!")</f>
      </c>
      <c r="B949" s="177" t="s">
        <v>1749</v>
      </c>
      <c r="C949" s="176" t="s">
        <v>1787</v>
      </c>
      <c r="D949" s="176" t="s">
        <v>342</v>
      </c>
      <c r="E949" s="179" t="str">
        <f>CONCATENATE(SUM('Раздел 4'!K49:K49),"&lt;=",SUM('Раздел 4'!K9:K9))</f>
        <v>0&lt;=0</v>
      </c>
    </row>
    <row r="950" spans="1:5" s="175" customFormat="1" ht="15.75">
      <c r="A950" s="178">
        <f>IF((SUM('Раздел 4'!L49:L49)&lt;=SUM('Раздел 4'!L9:L9)),"","Неверно!")</f>
      </c>
      <c r="B950" s="177" t="s">
        <v>1749</v>
      </c>
      <c r="C950" s="176" t="s">
        <v>1788</v>
      </c>
      <c r="D950" s="176" t="s">
        <v>342</v>
      </c>
      <c r="E950" s="179" t="str">
        <f>CONCATENATE(SUM('Раздел 4'!L49:L49),"&lt;=",SUM('Раздел 4'!L9:L9))</f>
        <v>0&lt;=0</v>
      </c>
    </row>
    <row r="951" spans="1:5" s="175" customFormat="1" ht="15.75">
      <c r="A951" s="178">
        <f>IF((SUM('Раздел 4'!M49:M49)&lt;=SUM('Раздел 4'!M9:M9)),"","Неверно!")</f>
      </c>
      <c r="B951" s="177" t="s">
        <v>1749</v>
      </c>
      <c r="C951" s="176" t="s">
        <v>1789</v>
      </c>
      <c r="D951" s="176" t="s">
        <v>342</v>
      </c>
      <c r="E951" s="179" t="str">
        <f>CONCATENATE(SUM('Раздел 4'!M49:M49),"&lt;=",SUM('Раздел 4'!M9:M9))</f>
        <v>0&lt;=0</v>
      </c>
    </row>
    <row r="952" spans="1:5" s="175" customFormat="1" ht="15.75">
      <c r="A952" s="178">
        <f>IF((SUM('Раздел 4'!N49:N49)&lt;=SUM('Раздел 4'!N9:N9)),"","Неверно!")</f>
      </c>
      <c r="B952" s="177" t="s">
        <v>1749</v>
      </c>
      <c r="C952" s="176" t="s">
        <v>1790</v>
      </c>
      <c r="D952" s="176" t="s">
        <v>342</v>
      </c>
      <c r="E952" s="179" t="str">
        <f>CONCATENATE(SUM('Раздел 4'!N49:N49),"&lt;=",SUM('Раздел 4'!N9:N9))</f>
        <v>0&lt;=0</v>
      </c>
    </row>
    <row r="953" spans="1:5" s="175" customFormat="1" ht="15.75">
      <c r="A953" s="178">
        <f>IF((SUM('Раздел 4'!F48:F48)&lt;=SUM('Раздел 4'!F9:F9)),"","Неверно!")</f>
      </c>
      <c r="B953" s="177" t="s">
        <v>1791</v>
      </c>
      <c r="C953" s="176" t="s">
        <v>1792</v>
      </c>
      <c r="D953" s="176" t="s">
        <v>341</v>
      </c>
      <c r="E953" s="179" t="str">
        <f>CONCATENATE(SUM('Раздел 4'!F48:F48),"&lt;=",SUM('Раздел 4'!F9:F9))</f>
        <v>0&lt;=0</v>
      </c>
    </row>
    <row r="954" spans="1:5" s="175" customFormat="1" ht="15.75">
      <c r="A954" s="178">
        <f>IF((SUM('Раздел 4'!O48:O48)&lt;=SUM('Раздел 4'!O9:O9)),"","Неверно!")</f>
      </c>
      <c r="B954" s="177" t="s">
        <v>1791</v>
      </c>
      <c r="C954" s="176" t="s">
        <v>1793</v>
      </c>
      <c r="D954" s="176" t="s">
        <v>341</v>
      </c>
      <c r="E954" s="179" t="str">
        <f>CONCATENATE(SUM('Раздел 4'!O48:O48),"&lt;=",SUM('Раздел 4'!O9:O9))</f>
        <v>0&lt;=0</v>
      </c>
    </row>
    <row r="955" spans="1:5" s="175" customFormat="1" ht="15.75">
      <c r="A955" s="178">
        <f>IF((SUM('Раздел 4'!P48:P48)&lt;=SUM('Раздел 4'!P9:P9)),"","Неверно!")</f>
      </c>
      <c r="B955" s="177" t="s">
        <v>1791</v>
      </c>
      <c r="C955" s="176" t="s">
        <v>1794</v>
      </c>
      <c r="D955" s="176" t="s">
        <v>341</v>
      </c>
      <c r="E955" s="179" t="str">
        <f>CONCATENATE(SUM('Раздел 4'!P48:P48),"&lt;=",SUM('Раздел 4'!P9:P9))</f>
        <v>0&lt;=0</v>
      </c>
    </row>
    <row r="956" spans="1:5" s="175" customFormat="1" ht="15.75">
      <c r="A956" s="178">
        <f>IF((SUM('Раздел 4'!Q48:Q48)&lt;=SUM('Раздел 4'!Q9:Q9)),"","Неверно!")</f>
      </c>
      <c r="B956" s="177" t="s">
        <v>1791</v>
      </c>
      <c r="C956" s="176" t="s">
        <v>1795</v>
      </c>
      <c r="D956" s="176" t="s">
        <v>341</v>
      </c>
      <c r="E956" s="179" t="str">
        <f>CONCATENATE(SUM('Раздел 4'!Q48:Q48),"&lt;=",SUM('Раздел 4'!Q9:Q9))</f>
        <v>0&lt;=0</v>
      </c>
    </row>
    <row r="957" spans="1:5" s="175" customFormat="1" ht="15.75">
      <c r="A957" s="178">
        <f>IF((SUM('Раздел 4'!R48:R48)&lt;=SUM('Раздел 4'!R9:R9)),"","Неверно!")</f>
      </c>
      <c r="B957" s="177" t="s">
        <v>1791</v>
      </c>
      <c r="C957" s="176" t="s">
        <v>1796</v>
      </c>
      <c r="D957" s="176" t="s">
        <v>341</v>
      </c>
      <c r="E957" s="179" t="str">
        <f>CONCATENATE(SUM('Раздел 4'!R48:R48),"&lt;=",SUM('Раздел 4'!R9:R9))</f>
        <v>0&lt;=0</v>
      </c>
    </row>
    <row r="958" spans="1:5" s="175" customFormat="1" ht="15.75">
      <c r="A958" s="178">
        <f>IF((SUM('Раздел 4'!S48:S48)&lt;=SUM('Раздел 4'!S9:S9)),"","Неверно!")</f>
      </c>
      <c r="B958" s="177" t="s">
        <v>1791</v>
      </c>
      <c r="C958" s="176" t="s">
        <v>1797</v>
      </c>
      <c r="D958" s="176" t="s">
        <v>341</v>
      </c>
      <c r="E958" s="179" t="str">
        <f>CONCATENATE(SUM('Раздел 4'!S48:S48),"&lt;=",SUM('Раздел 4'!S9:S9))</f>
        <v>0&lt;=0</v>
      </c>
    </row>
    <row r="959" spans="1:5" s="175" customFormat="1" ht="15.75">
      <c r="A959" s="178">
        <f>IF((SUM('Раздел 4'!T48:T48)&lt;=SUM('Раздел 4'!T9:T9)),"","Неверно!")</f>
      </c>
      <c r="B959" s="177" t="s">
        <v>1791</v>
      </c>
      <c r="C959" s="176" t="s">
        <v>1798</v>
      </c>
      <c r="D959" s="176" t="s">
        <v>341</v>
      </c>
      <c r="E959" s="179" t="str">
        <f>CONCATENATE(SUM('Раздел 4'!T48:T48),"&lt;=",SUM('Раздел 4'!T9:T9))</f>
        <v>0&lt;=0</v>
      </c>
    </row>
    <row r="960" spans="1:5" s="175" customFormat="1" ht="15.75">
      <c r="A960" s="178">
        <f>IF((SUM('Раздел 4'!U48:U48)&lt;=SUM('Раздел 4'!U9:U9)),"","Неверно!")</f>
      </c>
      <c r="B960" s="177" t="s">
        <v>1791</v>
      </c>
      <c r="C960" s="176" t="s">
        <v>1799</v>
      </c>
      <c r="D960" s="176" t="s">
        <v>341</v>
      </c>
      <c r="E960" s="179" t="str">
        <f>CONCATENATE(SUM('Раздел 4'!U48:U48),"&lt;=",SUM('Раздел 4'!U9:U9))</f>
        <v>0&lt;=0</v>
      </c>
    </row>
    <row r="961" spans="1:5" s="175" customFormat="1" ht="15.75">
      <c r="A961" s="178">
        <f>IF((SUM('Раздел 4'!V48:V48)&lt;=SUM('Раздел 4'!V9:V9)),"","Неверно!")</f>
      </c>
      <c r="B961" s="177" t="s">
        <v>1791</v>
      </c>
      <c r="C961" s="176" t="s">
        <v>1800</v>
      </c>
      <c r="D961" s="176" t="s">
        <v>341</v>
      </c>
      <c r="E961" s="179" t="str">
        <f>CONCATENATE(SUM('Раздел 4'!V48:V48),"&lt;=",SUM('Раздел 4'!V9:V9))</f>
        <v>0&lt;=0</v>
      </c>
    </row>
    <row r="962" spans="1:5" s="175" customFormat="1" ht="15.75">
      <c r="A962" s="178">
        <f>IF((SUM('Раздел 4'!W48:W48)&lt;=SUM('Раздел 4'!W9:W9)),"","Неверно!")</f>
      </c>
      <c r="B962" s="177" t="s">
        <v>1791</v>
      </c>
      <c r="C962" s="176" t="s">
        <v>1801</v>
      </c>
      <c r="D962" s="176" t="s">
        <v>341</v>
      </c>
      <c r="E962" s="179" t="str">
        <f>CONCATENATE(SUM('Раздел 4'!W48:W48),"&lt;=",SUM('Раздел 4'!W9:W9))</f>
        <v>0&lt;=0</v>
      </c>
    </row>
    <row r="963" spans="1:5" s="175" customFormat="1" ht="15.75">
      <c r="A963" s="178">
        <f>IF((SUM('Раздел 4'!X48:X48)&lt;=SUM('Раздел 4'!X9:X9)),"","Неверно!")</f>
      </c>
      <c r="B963" s="177" t="s">
        <v>1791</v>
      </c>
      <c r="C963" s="176" t="s">
        <v>1802</v>
      </c>
      <c r="D963" s="176" t="s">
        <v>341</v>
      </c>
      <c r="E963" s="179" t="str">
        <f>CONCATENATE(SUM('Раздел 4'!X48:X48),"&lt;=",SUM('Раздел 4'!X9:X9))</f>
        <v>0&lt;=0</v>
      </c>
    </row>
    <row r="964" spans="1:5" s="175" customFormat="1" ht="15.75">
      <c r="A964" s="178">
        <f>IF((SUM('Раздел 4'!G48:G48)&lt;=SUM('Раздел 4'!G9:G9)),"","Неверно!")</f>
      </c>
      <c r="B964" s="177" t="s">
        <v>1791</v>
      </c>
      <c r="C964" s="176" t="s">
        <v>1803</v>
      </c>
      <c r="D964" s="176" t="s">
        <v>341</v>
      </c>
      <c r="E964" s="179" t="str">
        <f>CONCATENATE(SUM('Раздел 4'!G48:G48),"&lt;=",SUM('Раздел 4'!G9:G9))</f>
        <v>0&lt;=0</v>
      </c>
    </row>
    <row r="965" spans="1:5" s="175" customFormat="1" ht="15.75">
      <c r="A965" s="178">
        <f>IF((SUM('Раздел 4'!Y48:Y48)&lt;=SUM('Раздел 4'!Y9:Y9)),"","Неверно!")</f>
      </c>
      <c r="B965" s="177" t="s">
        <v>1791</v>
      </c>
      <c r="C965" s="176" t="s">
        <v>1804</v>
      </c>
      <c r="D965" s="176" t="s">
        <v>341</v>
      </c>
      <c r="E965" s="179" t="str">
        <f>CONCATENATE(SUM('Раздел 4'!Y48:Y48),"&lt;=",SUM('Раздел 4'!Y9:Y9))</f>
        <v>0&lt;=0</v>
      </c>
    </row>
    <row r="966" spans="1:5" s="175" customFormat="1" ht="15.75">
      <c r="A966" s="178">
        <f>IF((SUM('Раздел 4'!Z48:Z48)&lt;=SUM('Раздел 4'!Z9:Z9)),"","Неверно!")</f>
      </c>
      <c r="B966" s="177" t="s">
        <v>1791</v>
      </c>
      <c r="C966" s="176" t="s">
        <v>1805</v>
      </c>
      <c r="D966" s="176" t="s">
        <v>341</v>
      </c>
      <c r="E966" s="179" t="str">
        <f>CONCATENATE(SUM('Раздел 4'!Z48:Z48),"&lt;=",SUM('Раздел 4'!Z9:Z9))</f>
        <v>0&lt;=0</v>
      </c>
    </row>
    <row r="967" spans="1:5" s="175" customFormat="1" ht="15.75">
      <c r="A967" s="178">
        <f>IF((SUM('Раздел 4'!AA48:AA48)&lt;=SUM('Раздел 4'!AA9:AA9)),"","Неверно!")</f>
      </c>
      <c r="B967" s="177" t="s">
        <v>1791</v>
      </c>
      <c r="C967" s="176" t="s">
        <v>1806</v>
      </c>
      <c r="D967" s="176" t="s">
        <v>341</v>
      </c>
      <c r="E967" s="179" t="str">
        <f>CONCATENATE(SUM('Раздел 4'!AA48:AA48),"&lt;=",SUM('Раздел 4'!AA9:AA9))</f>
        <v>0&lt;=0</v>
      </c>
    </row>
    <row r="968" spans="1:5" s="175" customFormat="1" ht="15.75">
      <c r="A968" s="178">
        <f>IF((SUM('Раздел 4'!AB48:AB48)&lt;=SUM('Раздел 4'!AB9:AB9)),"","Неверно!")</f>
      </c>
      <c r="B968" s="177" t="s">
        <v>1791</v>
      </c>
      <c r="C968" s="176" t="s">
        <v>1807</v>
      </c>
      <c r="D968" s="176" t="s">
        <v>341</v>
      </c>
      <c r="E968" s="179" t="str">
        <f>CONCATENATE(SUM('Раздел 4'!AB48:AB48),"&lt;=",SUM('Раздел 4'!AB9:AB9))</f>
        <v>0&lt;=0</v>
      </c>
    </row>
    <row r="969" spans="1:5" s="175" customFormat="1" ht="15.75">
      <c r="A969" s="178">
        <f>IF((SUM('Раздел 4'!AC48:AC48)&lt;=SUM('Раздел 4'!AC9:AC9)),"","Неверно!")</f>
      </c>
      <c r="B969" s="177" t="s">
        <v>1791</v>
      </c>
      <c r="C969" s="176" t="s">
        <v>1808</v>
      </c>
      <c r="D969" s="176" t="s">
        <v>341</v>
      </c>
      <c r="E969" s="179" t="str">
        <f>CONCATENATE(SUM('Раздел 4'!AC48:AC48),"&lt;=",SUM('Раздел 4'!AC9:AC9))</f>
        <v>0&lt;=0</v>
      </c>
    </row>
    <row r="970" spans="1:5" s="175" customFormat="1" ht="15.75">
      <c r="A970" s="178">
        <f>IF((SUM('Раздел 4'!AD48:AD48)&lt;=SUM('Раздел 4'!AD9:AD9)),"","Неверно!")</f>
      </c>
      <c r="B970" s="177" t="s">
        <v>1791</v>
      </c>
      <c r="C970" s="176" t="s">
        <v>1809</v>
      </c>
      <c r="D970" s="176" t="s">
        <v>341</v>
      </c>
      <c r="E970" s="179" t="str">
        <f>CONCATENATE(SUM('Раздел 4'!AD48:AD48),"&lt;=",SUM('Раздел 4'!AD9:AD9))</f>
        <v>0&lt;=0</v>
      </c>
    </row>
    <row r="971" spans="1:5" s="175" customFormat="1" ht="15.75">
      <c r="A971" s="178">
        <f>IF((SUM('Раздел 4'!AE48:AE48)&lt;=SUM('Раздел 4'!AE9:AE9)),"","Неверно!")</f>
      </c>
      <c r="B971" s="177" t="s">
        <v>1791</v>
      </c>
      <c r="C971" s="176" t="s">
        <v>1810</v>
      </c>
      <c r="D971" s="176" t="s">
        <v>341</v>
      </c>
      <c r="E971" s="179" t="str">
        <f>CONCATENATE(SUM('Раздел 4'!AE48:AE48),"&lt;=",SUM('Раздел 4'!AE9:AE9))</f>
        <v>0&lt;=0</v>
      </c>
    </row>
    <row r="972" spans="1:5" s="175" customFormat="1" ht="15.75">
      <c r="A972" s="178">
        <f>IF((SUM('Раздел 4'!AF48:AF48)&lt;=SUM('Раздел 4'!AF9:AF9)),"","Неверно!")</f>
      </c>
      <c r="B972" s="177" t="s">
        <v>1791</v>
      </c>
      <c r="C972" s="176" t="s">
        <v>1811</v>
      </c>
      <c r="D972" s="176" t="s">
        <v>341</v>
      </c>
      <c r="E972" s="179" t="str">
        <f>CONCATENATE(SUM('Раздел 4'!AF48:AF48),"&lt;=",SUM('Раздел 4'!AF9:AF9))</f>
        <v>0&lt;=0</v>
      </c>
    </row>
    <row r="973" spans="1:5" s="175" customFormat="1" ht="15.75">
      <c r="A973" s="178">
        <f>IF((SUM('Раздел 4'!AG48:AG48)&lt;=SUM('Раздел 4'!AG9:AG9)),"","Неверно!")</f>
      </c>
      <c r="B973" s="177" t="s">
        <v>1791</v>
      </c>
      <c r="C973" s="176" t="s">
        <v>1812</v>
      </c>
      <c r="D973" s="176" t="s">
        <v>341</v>
      </c>
      <c r="E973" s="179" t="str">
        <f>CONCATENATE(SUM('Раздел 4'!AG48:AG48),"&lt;=",SUM('Раздел 4'!AG9:AG9))</f>
        <v>0&lt;=0</v>
      </c>
    </row>
    <row r="974" spans="1:5" s="175" customFormat="1" ht="15.75">
      <c r="A974" s="178">
        <f>IF((SUM('Раздел 4'!AH48:AH48)&lt;=SUM('Раздел 4'!AH9:AH9)),"","Неверно!")</f>
      </c>
      <c r="B974" s="177" t="s">
        <v>1791</v>
      </c>
      <c r="C974" s="176" t="s">
        <v>1813</v>
      </c>
      <c r="D974" s="176" t="s">
        <v>341</v>
      </c>
      <c r="E974" s="179" t="str">
        <f>CONCATENATE(SUM('Раздел 4'!AH48:AH48),"&lt;=",SUM('Раздел 4'!AH9:AH9))</f>
        <v>0&lt;=0</v>
      </c>
    </row>
    <row r="975" spans="1:5" s="175" customFormat="1" ht="15.75">
      <c r="A975" s="178">
        <f>IF((SUM('Раздел 4'!H48:H48)&lt;=SUM('Раздел 4'!H9:H9)),"","Неверно!")</f>
      </c>
      <c r="B975" s="177" t="s">
        <v>1791</v>
      </c>
      <c r="C975" s="176" t="s">
        <v>1814</v>
      </c>
      <c r="D975" s="176" t="s">
        <v>341</v>
      </c>
      <c r="E975" s="179" t="str">
        <f>CONCATENATE(SUM('Раздел 4'!H48:H48),"&lt;=",SUM('Раздел 4'!H9:H9))</f>
        <v>0&lt;=0</v>
      </c>
    </row>
    <row r="976" spans="1:5" s="175" customFormat="1" ht="15.75">
      <c r="A976" s="178">
        <f>IF((SUM('Раздел 4'!AI48:AI48)&lt;=SUM('Раздел 4'!AI9:AI9)),"","Неверно!")</f>
      </c>
      <c r="B976" s="177" t="s">
        <v>1791</v>
      </c>
      <c r="C976" s="176" t="s">
        <v>1815</v>
      </c>
      <c r="D976" s="176" t="s">
        <v>341</v>
      </c>
      <c r="E976" s="179" t="str">
        <f>CONCATENATE(SUM('Раздел 4'!AI48:AI48),"&lt;=",SUM('Раздел 4'!AI9:AI9))</f>
        <v>0&lt;=0</v>
      </c>
    </row>
    <row r="977" spans="1:5" s="175" customFormat="1" ht="15.75">
      <c r="A977" s="178">
        <f>IF((SUM('Раздел 4'!AJ48:AJ48)&lt;=SUM('Раздел 4'!AJ9:AJ9)),"","Неверно!")</f>
      </c>
      <c r="B977" s="177" t="s">
        <v>1791</v>
      </c>
      <c r="C977" s="176" t="s">
        <v>1816</v>
      </c>
      <c r="D977" s="176" t="s">
        <v>341</v>
      </c>
      <c r="E977" s="179" t="str">
        <f>CONCATENATE(SUM('Раздел 4'!AJ48:AJ48),"&lt;=",SUM('Раздел 4'!AJ9:AJ9))</f>
        <v>0&lt;=0</v>
      </c>
    </row>
    <row r="978" spans="1:5" s="175" customFormat="1" ht="15.75">
      <c r="A978" s="178">
        <f>IF((SUM('Раздел 4'!AK48:AK48)&lt;=SUM('Раздел 4'!AK9:AK9)),"","Неверно!")</f>
      </c>
      <c r="B978" s="177" t="s">
        <v>1791</v>
      </c>
      <c r="C978" s="176" t="s">
        <v>1817</v>
      </c>
      <c r="D978" s="176" t="s">
        <v>341</v>
      </c>
      <c r="E978" s="179" t="str">
        <f>CONCATENATE(SUM('Раздел 4'!AK48:AK48),"&lt;=",SUM('Раздел 4'!AK9:AK9))</f>
        <v>0&lt;=0</v>
      </c>
    </row>
    <row r="979" spans="1:5" s="175" customFormat="1" ht="15.75">
      <c r="A979" s="178">
        <f>IF((SUM('Раздел 4'!AL48:AL48)&lt;=SUM('Раздел 4'!AL9:AL9)),"","Неверно!")</f>
      </c>
      <c r="B979" s="177" t="s">
        <v>1791</v>
      </c>
      <c r="C979" s="176" t="s">
        <v>1818</v>
      </c>
      <c r="D979" s="176" t="s">
        <v>341</v>
      </c>
      <c r="E979" s="179" t="str">
        <f>CONCATENATE(SUM('Раздел 4'!AL48:AL48),"&lt;=",SUM('Раздел 4'!AL9:AL9))</f>
        <v>0&lt;=0</v>
      </c>
    </row>
    <row r="980" spans="1:5" s="175" customFormat="1" ht="15.75">
      <c r="A980" s="178">
        <f>IF((SUM('Раздел 4'!AM48:AM48)&lt;=SUM('Раздел 4'!AM9:AM9)),"","Неверно!")</f>
      </c>
      <c r="B980" s="177" t="s">
        <v>1791</v>
      </c>
      <c r="C980" s="176" t="s">
        <v>1819</v>
      </c>
      <c r="D980" s="176" t="s">
        <v>341</v>
      </c>
      <c r="E980" s="179" t="str">
        <f>CONCATENATE(SUM('Раздел 4'!AM48:AM48),"&lt;=",SUM('Раздел 4'!AM9:AM9))</f>
        <v>0&lt;=0</v>
      </c>
    </row>
    <row r="981" spans="1:5" s="175" customFormat="1" ht="15.75">
      <c r="A981" s="178">
        <f>IF((SUM('Раздел 4'!AN48:AN48)&lt;=SUM('Раздел 4'!AN9:AN9)),"","Неверно!")</f>
      </c>
      <c r="B981" s="177" t="s">
        <v>1791</v>
      </c>
      <c r="C981" s="176" t="s">
        <v>1820</v>
      </c>
      <c r="D981" s="176" t="s">
        <v>341</v>
      </c>
      <c r="E981" s="179" t="str">
        <f>CONCATENATE(SUM('Раздел 4'!AN48:AN48),"&lt;=",SUM('Раздел 4'!AN9:AN9))</f>
        <v>0&lt;=0</v>
      </c>
    </row>
    <row r="982" spans="1:5" s="175" customFormat="1" ht="15.75">
      <c r="A982" s="178">
        <f>IF((SUM('Раздел 4'!AO48:AO48)&lt;=SUM('Раздел 4'!AO9:AO9)),"","Неверно!")</f>
      </c>
      <c r="B982" s="177" t="s">
        <v>1791</v>
      </c>
      <c r="C982" s="176" t="s">
        <v>1821</v>
      </c>
      <c r="D982" s="176" t="s">
        <v>341</v>
      </c>
      <c r="E982" s="179" t="str">
        <f>CONCATENATE(SUM('Раздел 4'!AO48:AO48),"&lt;=",SUM('Раздел 4'!AO9:AO9))</f>
        <v>0&lt;=0</v>
      </c>
    </row>
    <row r="983" spans="1:5" s="175" customFormat="1" ht="15.75">
      <c r="A983" s="178">
        <f>IF((SUM('Раздел 4'!AP48:AP48)&lt;=SUM('Раздел 4'!AP9:AP9)),"","Неверно!")</f>
      </c>
      <c r="B983" s="177" t="s">
        <v>1791</v>
      </c>
      <c r="C983" s="176" t="s">
        <v>1822</v>
      </c>
      <c r="D983" s="176" t="s">
        <v>341</v>
      </c>
      <c r="E983" s="179" t="str">
        <f>CONCATENATE(SUM('Раздел 4'!AP48:AP48),"&lt;=",SUM('Раздел 4'!AP9:AP9))</f>
        <v>0&lt;=0</v>
      </c>
    </row>
    <row r="984" spans="1:5" s="175" customFormat="1" ht="15.75">
      <c r="A984" s="178">
        <f>IF((SUM('Раздел 4'!AQ48:AQ48)&lt;=SUM('Раздел 4'!AQ9:AQ9)),"","Неверно!")</f>
      </c>
      <c r="B984" s="177" t="s">
        <v>1791</v>
      </c>
      <c r="C984" s="176" t="s">
        <v>1823</v>
      </c>
      <c r="D984" s="176" t="s">
        <v>341</v>
      </c>
      <c r="E984" s="179" t="str">
        <f>CONCATENATE(SUM('Раздел 4'!AQ48:AQ48),"&lt;=",SUM('Раздел 4'!AQ9:AQ9))</f>
        <v>0&lt;=0</v>
      </c>
    </row>
    <row r="985" spans="1:5" s="175" customFormat="1" ht="15.75">
      <c r="A985" s="178">
        <f>IF((SUM('Раздел 4'!AR48:AR48)&lt;=SUM('Раздел 4'!AR9:AR9)),"","Неверно!")</f>
      </c>
      <c r="B985" s="177" t="s">
        <v>1791</v>
      </c>
      <c r="C985" s="176" t="s">
        <v>1824</v>
      </c>
      <c r="D985" s="176" t="s">
        <v>341</v>
      </c>
      <c r="E985" s="179" t="str">
        <f>CONCATENATE(SUM('Раздел 4'!AR48:AR48),"&lt;=",SUM('Раздел 4'!AR9:AR9))</f>
        <v>0&lt;=0</v>
      </c>
    </row>
    <row r="986" spans="1:5" s="175" customFormat="1" ht="15.75">
      <c r="A986" s="178">
        <f>IF((SUM('Раздел 4'!I48:I48)&lt;=SUM('Раздел 4'!I9:I9)),"","Неверно!")</f>
      </c>
      <c r="B986" s="177" t="s">
        <v>1791</v>
      </c>
      <c r="C986" s="176" t="s">
        <v>1825</v>
      </c>
      <c r="D986" s="176" t="s">
        <v>341</v>
      </c>
      <c r="E986" s="179" t="str">
        <f>CONCATENATE(SUM('Раздел 4'!I48:I48),"&lt;=",SUM('Раздел 4'!I9:I9))</f>
        <v>0&lt;=0</v>
      </c>
    </row>
    <row r="987" spans="1:5" s="175" customFormat="1" ht="15.75">
      <c r="A987" s="178">
        <f>IF((SUM('Раздел 4'!AS48:AS48)&lt;=SUM('Раздел 4'!AS9:AS9)),"","Неверно!")</f>
      </c>
      <c r="B987" s="177" t="s">
        <v>1791</v>
      </c>
      <c r="C987" s="176" t="s">
        <v>1826</v>
      </c>
      <c r="D987" s="176" t="s">
        <v>341</v>
      </c>
      <c r="E987" s="179" t="str">
        <f>CONCATENATE(SUM('Раздел 4'!AS48:AS48),"&lt;=",SUM('Раздел 4'!AS9:AS9))</f>
        <v>0&lt;=0</v>
      </c>
    </row>
    <row r="988" spans="1:5" s="175" customFormat="1" ht="15.75">
      <c r="A988" s="178">
        <f>IF((SUM('Раздел 4'!AT48:AT48)&lt;=SUM('Раздел 4'!AT9:AT9)),"","Неверно!")</f>
      </c>
      <c r="B988" s="177" t="s">
        <v>1791</v>
      </c>
      <c r="C988" s="176" t="s">
        <v>1827</v>
      </c>
      <c r="D988" s="176" t="s">
        <v>341</v>
      </c>
      <c r="E988" s="179" t="str">
        <f>CONCATENATE(SUM('Раздел 4'!AT48:AT48),"&lt;=",SUM('Раздел 4'!AT9:AT9))</f>
        <v>0&lt;=0</v>
      </c>
    </row>
    <row r="989" spans="1:5" s="175" customFormat="1" ht="15.75">
      <c r="A989" s="178">
        <f>IF((SUM('Раздел 4'!J48:J48)&lt;=SUM('Раздел 4'!J9:J9)),"","Неверно!")</f>
      </c>
      <c r="B989" s="177" t="s">
        <v>1791</v>
      </c>
      <c r="C989" s="176" t="s">
        <v>1828</v>
      </c>
      <c r="D989" s="176" t="s">
        <v>341</v>
      </c>
      <c r="E989" s="179" t="str">
        <f>CONCATENATE(SUM('Раздел 4'!J48:J48),"&lt;=",SUM('Раздел 4'!J9:J9))</f>
        <v>0&lt;=0</v>
      </c>
    </row>
    <row r="990" spans="1:5" s="175" customFormat="1" ht="15.75">
      <c r="A990" s="178">
        <f>IF((SUM('Раздел 4'!K48:K48)&lt;=SUM('Раздел 4'!K9:K9)),"","Неверно!")</f>
      </c>
      <c r="B990" s="177" t="s">
        <v>1791</v>
      </c>
      <c r="C990" s="176" t="s">
        <v>1829</v>
      </c>
      <c r="D990" s="176" t="s">
        <v>341</v>
      </c>
      <c r="E990" s="179" t="str">
        <f>CONCATENATE(SUM('Раздел 4'!K48:K48),"&lt;=",SUM('Раздел 4'!K9:K9))</f>
        <v>0&lt;=0</v>
      </c>
    </row>
    <row r="991" spans="1:5" s="175" customFormat="1" ht="15.75">
      <c r="A991" s="178">
        <f>IF((SUM('Раздел 4'!L48:L48)&lt;=SUM('Раздел 4'!L9:L9)),"","Неверно!")</f>
      </c>
      <c r="B991" s="177" t="s">
        <v>1791</v>
      </c>
      <c r="C991" s="176" t="s">
        <v>1830</v>
      </c>
      <c r="D991" s="176" t="s">
        <v>341</v>
      </c>
      <c r="E991" s="179" t="str">
        <f>CONCATENATE(SUM('Раздел 4'!L48:L48),"&lt;=",SUM('Раздел 4'!L9:L9))</f>
        <v>0&lt;=0</v>
      </c>
    </row>
    <row r="992" spans="1:5" s="175" customFormat="1" ht="15.75">
      <c r="A992" s="178">
        <f>IF((SUM('Раздел 4'!M48:M48)&lt;=SUM('Раздел 4'!M9:M9)),"","Неверно!")</f>
      </c>
      <c r="B992" s="177" t="s">
        <v>1791</v>
      </c>
      <c r="C992" s="176" t="s">
        <v>1831</v>
      </c>
      <c r="D992" s="176" t="s">
        <v>341</v>
      </c>
      <c r="E992" s="179" t="str">
        <f>CONCATENATE(SUM('Раздел 4'!M48:M48),"&lt;=",SUM('Раздел 4'!M9:M9))</f>
        <v>0&lt;=0</v>
      </c>
    </row>
    <row r="993" spans="1:5" s="175" customFormat="1" ht="15.75">
      <c r="A993" s="178">
        <f>IF((SUM('Раздел 4'!N48:N48)&lt;=SUM('Раздел 4'!N9:N9)),"","Неверно!")</f>
      </c>
      <c r="B993" s="177" t="s">
        <v>1791</v>
      </c>
      <c r="C993" s="176" t="s">
        <v>1832</v>
      </c>
      <c r="D993" s="176" t="s">
        <v>341</v>
      </c>
      <c r="E993" s="179" t="str">
        <f>CONCATENATE(SUM('Раздел 4'!N48:N48),"&lt;=",SUM('Раздел 4'!N9:N9))</f>
        <v>0&lt;=0</v>
      </c>
    </row>
    <row r="994" spans="1:5" s="175" customFormat="1" ht="15.75">
      <c r="A994" s="178">
        <f>IF((SUM('Раздел 4'!F47:F47)&lt;=SUM('Раздел 4'!F9:F9)),"","Неверно!")</f>
      </c>
      <c r="B994" s="177" t="s">
        <v>1833</v>
      </c>
      <c r="C994" s="176" t="s">
        <v>1834</v>
      </c>
      <c r="D994" s="176" t="s">
        <v>340</v>
      </c>
      <c r="E994" s="179" t="str">
        <f>CONCATENATE(SUM('Раздел 4'!F47:F47),"&lt;=",SUM('Раздел 4'!F9:F9))</f>
        <v>0&lt;=0</v>
      </c>
    </row>
    <row r="995" spans="1:5" s="175" customFormat="1" ht="15.75">
      <c r="A995" s="178">
        <f>IF((SUM('Раздел 4'!O47:O47)&lt;=SUM('Раздел 4'!O9:O9)),"","Неверно!")</f>
      </c>
      <c r="B995" s="177" t="s">
        <v>1833</v>
      </c>
      <c r="C995" s="176" t="s">
        <v>1835</v>
      </c>
      <c r="D995" s="176" t="s">
        <v>340</v>
      </c>
      <c r="E995" s="179" t="str">
        <f>CONCATENATE(SUM('Раздел 4'!O47:O47),"&lt;=",SUM('Раздел 4'!O9:O9))</f>
        <v>0&lt;=0</v>
      </c>
    </row>
    <row r="996" spans="1:5" s="175" customFormat="1" ht="15.75">
      <c r="A996" s="178">
        <f>IF((SUM('Раздел 4'!P47:P47)&lt;=SUM('Раздел 4'!P9:P9)),"","Неверно!")</f>
      </c>
      <c r="B996" s="177" t="s">
        <v>1833</v>
      </c>
      <c r="C996" s="176" t="s">
        <v>1836</v>
      </c>
      <c r="D996" s="176" t="s">
        <v>340</v>
      </c>
      <c r="E996" s="179" t="str">
        <f>CONCATENATE(SUM('Раздел 4'!P47:P47),"&lt;=",SUM('Раздел 4'!P9:P9))</f>
        <v>0&lt;=0</v>
      </c>
    </row>
    <row r="997" spans="1:5" s="175" customFormat="1" ht="15.75">
      <c r="A997" s="178">
        <f>IF((SUM('Раздел 4'!Q47:Q47)&lt;=SUM('Раздел 4'!Q9:Q9)),"","Неверно!")</f>
      </c>
      <c r="B997" s="177" t="s">
        <v>1833</v>
      </c>
      <c r="C997" s="176" t="s">
        <v>1837</v>
      </c>
      <c r="D997" s="176" t="s">
        <v>340</v>
      </c>
      <c r="E997" s="179" t="str">
        <f>CONCATENATE(SUM('Раздел 4'!Q47:Q47),"&lt;=",SUM('Раздел 4'!Q9:Q9))</f>
        <v>0&lt;=0</v>
      </c>
    </row>
    <row r="998" spans="1:5" s="175" customFormat="1" ht="15.75">
      <c r="A998" s="178">
        <f>IF((SUM('Раздел 4'!R47:R47)&lt;=SUM('Раздел 4'!R9:R9)),"","Неверно!")</f>
      </c>
      <c r="B998" s="177" t="s">
        <v>1833</v>
      </c>
      <c r="C998" s="176" t="s">
        <v>1838</v>
      </c>
      <c r="D998" s="176" t="s">
        <v>340</v>
      </c>
      <c r="E998" s="179" t="str">
        <f>CONCATENATE(SUM('Раздел 4'!R47:R47),"&lt;=",SUM('Раздел 4'!R9:R9))</f>
        <v>0&lt;=0</v>
      </c>
    </row>
    <row r="999" spans="1:5" s="175" customFormat="1" ht="15.75">
      <c r="A999" s="178">
        <f>IF((SUM('Раздел 4'!S47:S47)&lt;=SUM('Раздел 4'!S9:S9)),"","Неверно!")</f>
      </c>
      <c r="B999" s="177" t="s">
        <v>1833</v>
      </c>
      <c r="C999" s="176" t="s">
        <v>1839</v>
      </c>
      <c r="D999" s="176" t="s">
        <v>340</v>
      </c>
      <c r="E999" s="179" t="str">
        <f>CONCATENATE(SUM('Раздел 4'!S47:S47),"&lt;=",SUM('Раздел 4'!S9:S9))</f>
        <v>0&lt;=0</v>
      </c>
    </row>
    <row r="1000" spans="1:5" s="175" customFormat="1" ht="15.75">
      <c r="A1000" s="178">
        <f>IF((SUM('Раздел 4'!T47:T47)&lt;=SUM('Раздел 4'!T9:T9)),"","Неверно!")</f>
      </c>
      <c r="B1000" s="177" t="s">
        <v>1833</v>
      </c>
      <c r="C1000" s="176" t="s">
        <v>1840</v>
      </c>
      <c r="D1000" s="176" t="s">
        <v>340</v>
      </c>
      <c r="E1000" s="179" t="str">
        <f>CONCATENATE(SUM('Раздел 4'!T47:T47),"&lt;=",SUM('Раздел 4'!T9:T9))</f>
        <v>0&lt;=0</v>
      </c>
    </row>
    <row r="1001" spans="1:5" s="175" customFormat="1" ht="15.75">
      <c r="A1001" s="178">
        <f>IF((SUM('Раздел 4'!U47:U47)&lt;=SUM('Раздел 4'!U9:U9)),"","Неверно!")</f>
      </c>
      <c r="B1001" s="177" t="s">
        <v>1833</v>
      </c>
      <c r="C1001" s="176" t="s">
        <v>1841</v>
      </c>
      <c r="D1001" s="176" t="s">
        <v>340</v>
      </c>
      <c r="E1001" s="179" t="str">
        <f>CONCATENATE(SUM('Раздел 4'!U47:U47),"&lt;=",SUM('Раздел 4'!U9:U9))</f>
        <v>0&lt;=0</v>
      </c>
    </row>
    <row r="1002" spans="1:5" s="175" customFormat="1" ht="15.75">
      <c r="A1002" s="178">
        <f>IF((SUM('Раздел 4'!V47:V47)&lt;=SUM('Раздел 4'!V9:V9)),"","Неверно!")</f>
      </c>
      <c r="B1002" s="177" t="s">
        <v>1833</v>
      </c>
      <c r="C1002" s="176" t="s">
        <v>1842</v>
      </c>
      <c r="D1002" s="176" t="s">
        <v>340</v>
      </c>
      <c r="E1002" s="179" t="str">
        <f>CONCATENATE(SUM('Раздел 4'!V47:V47),"&lt;=",SUM('Раздел 4'!V9:V9))</f>
        <v>0&lt;=0</v>
      </c>
    </row>
    <row r="1003" spans="1:5" s="175" customFormat="1" ht="15.75">
      <c r="A1003" s="178">
        <f>IF((SUM('Раздел 4'!W47:W47)&lt;=SUM('Раздел 4'!W9:W9)),"","Неверно!")</f>
      </c>
      <c r="B1003" s="177" t="s">
        <v>1833</v>
      </c>
      <c r="C1003" s="176" t="s">
        <v>1843</v>
      </c>
      <c r="D1003" s="176" t="s">
        <v>340</v>
      </c>
      <c r="E1003" s="179" t="str">
        <f>CONCATENATE(SUM('Раздел 4'!W47:W47),"&lt;=",SUM('Раздел 4'!W9:W9))</f>
        <v>0&lt;=0</v>
      </c>
    </row>
    <row r="1004" spans="1:5" s="175" customFormat="1" ht="15.75">
      <c r="A1004" s="178">
        <f>IF((SUM('Раздел 4'!X47:X47)&lt;=SUM('Раздел 4'!X9:X9)),"","Неверно!")</f>
      </c>
      <c r="B1004" s="177" t="s">
        <v>1833</v>
      </c>
      <c r="C1004" s="176" t="s">
        <v>1844</v>
      </c>
      <c r="D1004" s="176" t="s">
        <v>340</v>
      </c>
      <c r="E1004" s="179" t="str">
        <f>CONCATENATE(SUM('Раздел 4'!X47:X47),"&lt;=",SUM('Раздел 4'!X9:X9))</f>
        <v>0&lt;=0</v>
      </c>
    </row>
    <row r="1005" spans="1:5" s="175" customFormat="1" ht="15.75">
      <c r="A1005" s="178">
        <f>IF((SUM('Раздел 4'!G47:G47)&lt;=SUM('Раздел 4'!G9:G9)),"","Неверно!")</f>
      </c>
      <c r="B1005" s="177" t="s">
        <v>1833</v>
      </c>
      <c r="C1005" s="176" t="s">
        <v>1845</v>
      </c>
      <c r="D1005" s="176" t="s">
        <v>340</v>
      </c>
      <c r="E1005" s="179" t="str">
        <f>CONCATENATE(SUM('Раздел 4'!G47:G47),"&lt;=",SUM('Раздел 4'!G9:G9))</f>
        <v>0&lt;=0</v>
      </c>
    </row>
    <row r="1006" spans="1:5" s="175" customFormat="1" ht="15.75">
      <c r="A1006" s="178">
        <f>IF((SUM('Раздел 4'!Y47:Y47)&lt;=SUM('Раздел 4'!Y9:Y9)),"","Неверно!")</f>
      </c>
      <c r="B1006" s="177" t="s">
        <v>1833</v>
      </c>
      <c r="C1006" s="176" t="s">
        <v>1846</v>
      </c>
      <c r="D1006" s="176" t="s">
        <v>340</v>
      </c>
      <c r="E1006" s="179" t="str">
        <f>CONCATENATE(SUM('Раздел 4'!Y47:Y47),"&lt;=",SUM('Раздел 4'!Y9:Y9))</f>
        <v>0&lt;=0</v>
      </c>
    </row>
    <row r="1007" spans="1:5" s="175" customFormat="1" ht="15.75">
      <c r="A1007" s="178">
        <f>IF((SUM('Раздел 4'!Z47:Z47)&lt;=SUM('Раздел 4'!Z9:Z9)),"","Неверно!")</f>
      </c>
      <c r="B1007" s="177" t="s">
        <v>1833</v>
      </c>
      <c r="C1007" s="176" t="s">
        <v>1847</v>
      </c>
      <c r="D1007" s="176" t="s">
        <v>340</v>
      </c>
      <c r="E1007" s="179" t="str">
        <f>CONCATENATE(SUM('Раздел 4'!Z47:Z47),"&lt;=",SUM('Раздел 4'!Z9:Z9))</f>
        <v>0&lt;=0</v>
      </c>
    </row>
    <row r="1008" spans="1:5" s="175" customFormat="1" ht="15.75">
      <c r="A1008" s="178">
        <f>IF((SUM('Раздел 4'!AA47:AA47)&lt;=SUM('Раздел 4'!AA9:AA9)),"","Неверно!")</f>
      </c>
      <c r="B1008" s="177" t="s">
        <v>1833</v>
      </c>
      <c r="C1008" s="176" t="s">
        <v>1848</v>
      </c>
      <c r="D1008" s="176" t="s">
        <v>340</v>
      </c>
      <c r="E1008" s="179" t="str">
        <f>CONCATENATE(SUM('Раздел 4'!AA47:AA47),"&lt;=",SUM('Раздел 4'!AA9:AA9))</f>
        <v>0&lt;=0</v>
      </c>
    </row>
    <row r="1009" spans="1:5" s="175" customFormat="1" ht="15.75">
      <c r="A1009" s="178">
        <f>IF((SUM('Раздел 4'!AB47:AB47)&lt;=SUM('Раздел 4'!AB9:AB9)),"","Неверно!")</f>
      </c>
      <c r="B1009" s="177" t="s">
        <v>1833</v>
      </c>
      <c r="C1009" s="176" t="s">
        <v>1849</v>
      </c>
      <c r="D1009" s="176" t="s">
        <v>340</v>
      </c>
      <c r="E1009" s="179" t="str">
        <f>CONCATENATE(SUM('Раздел 4'!AB47:AB47),"&lt;=",SUM('Раздел 4'!AB9:AB9))</f>
        <v>0&lt;=0</v>
      </c>
    </row>
    <row r="1010" spans="1:5" s="175" customFormat="1" ht="15.75">
      <c r="A1010" s="178">
        <f>IF((SUM('Раздел 4'!AC47:AC47)&lt;=SUM('Раздел 4'!AC9:AC9)),"","Неверно!")</f>
      </c>
      <c r="B1010" s="177" t="s">
        <v>1833</v>
      </c>
      <c r="C1010" s="176" t="s">
        <v>1850</v>
      </c>
      <c r="D1010" s="176" t="s">
        <v>340</v>
      </c>
      <c r="E1010" s="179" t="str">
        <f>CONCATENATE(SUM('Раздел 4'!AC47:AC47),"&lt;=",SUM('Раздел 4'!AC9:AC9))</f>
        <v>0&lt;=0</v>
      </c>
    </row>
    <row r="1011" spans="1:5" s="175" customFormat="1" ht="15.75">
      <c r="A1011" s="178">
        <f>IF((SUM('Раздел 4'!AD47:AD47)&lt;=SUM('Раздел 4'!AD9:AD9)),"","Неверно!")</f>
      </c>
      <c r="B1011" s="177" t="s">
        <v>1833</v>
      </c>
      <c r="C1011" s="176" t="s">
        <v>1851</v>
      </c>
      <c r="D1011" s="176" t="s">
        <v>340</v>
      </c>
      <c r="E1011" s="179" t="str">
        <f>CONCATENATE(SUM('Раздел 4'!AD47:AD47),"&lt;=",SUM('Раздел 4'!AD9:AD9))</f>
        <v>0&lt;=0</v>
      </c>
    </row>
    <row r="1012" spans="1:5" s="175" customFormat="1" ht="15.75">
      <c r="A1012" s="178">
        <f>IF((SUM('Раздел 4'!AE47:AE47)&lt;=SUM('Раздел 4'!AE9:AE9)),"","Неверно!")</f>
      </c>
      <c r="B1012" s="177" t="s">
        <v>1833</v>
      </c>
      <c r="C1012" s="176" t="s">
        <v>1852</v>
      </c>
      <c r="D1012" s="176" t="s">
        <v>340</v>
      </c>
      <c r="E1012" s="179" t="str">
        <f>CONCATENATE(SUM('Раздел 4'!AE47:AE47),"&lt;=",SUM('Раздел 4'!AE9:AE9))</f>
        <v>0&lt;=0</v>
      </c>
    </row>
    <row r="1013" spans="1:5" s="175" customFormat="1" ht="15.75">
      <c r="A1013" s="178">
        <f>IF((SUM('Раздел 4'!AF47:AF47)&lt;=SUM('Раздел 4'!AF9:AF9)),"","Неверно!")</f>
      </c>
      <c r="B1013" s="177" t="s">
        <v>1833</v>
      </c>
      <c r="C1013" s="176" t="s">
        <v>1853</v>
      </c>
      <c r="D1013" s="176" t="s">
        <v>340</v>
      </c>
      <c r="E1013" s="179" t="str">
        <f>CONCATENATE(SUM('Раздел 4'!AF47:AF47),"&lt;=",SUM('Раздел 4'!AF9:AF9))</f>
        <v>0&lt;=0</v>
      </c>
    </row>
    <row r="1014" spans="1:5" s="175" customFormat="1" ht="15.75">
      <c r="A1014" s="178">
        <f>IF((SUM('Раздел 4'!AG47:AG47)&lt;=SUM('Раздел 4'!AG9:AG9)),"","Неверно!")</f>
      </c>
      <c r="B1014" s="177" t="s">
        <v>1833</v>
      </c>
      <c r="C1014" s="176" t="s">
        <v>1854</v>
      </c>
      <c r="D1014" s="176" t="s">
        <v>340</v>
      </c>
      <c r="E1014" s="179" t="str">
        <f>CONCATENATE(SUM('Раздел 4'!AG47:AG47),"&lt;=",SUM('Раздел 4'!AG9:AG9))</f>
        <v>0&lt;=0</v>
      </c>
    </row>
    <row r="1015" spans="1:5" s="175" customFormat="1" ht="15.75">
      <c r="A1015" s="178">
        <f>IF((SUM('Раздел 4'!AH47:AH47)&lt;=SUM('Раздел 4'!AH9:AH9)),"","Неверно!")</f>
      </c>
      <c r="B1015" s="177" t="s">
        <v>1833</v>
      </c>
      <c r="C1015" s="176" t="s">
        <v>1855</v>
      </c>
      <c r="D1015" s="176" t="s">
        <v>340</v>
      </c>
      <c r="E1015" s="179" t="str">
        <f>CONCATENATE(SUM('Раздел 4'!AH47:AH47),"&lt;=",SUM('Раздел 4'!AH9:AH9))</f>
        <v>0&lt;=0</v>
      </c>
    </row>
    <row r="1016" spans="1:5" s="175" customFormat="1" ht="15.75">
      <c r="A1016" s="178">
        <f>IF((SUM('Раздел 4'!H47:H47)&lt;=SUM('Раздел 4'!H9:H9)),"","Неверно!")</f>
      </c>
      <c r="B1016" s="177" t="s">
        <v>1833</v>
      </c>
      <c r="C1016" s="176" t="s">
        <v>1856</v>
      </c>
      <c r="D1016" s="176" t="s">
        <v>340</v>
      </c>
      <c r="E1016" s="179" t="str">
        <f>CONCATENATE(SUM('Раздел 4'!H47:H47),"&lt;=",SUM('Раздел 4'!H9:H9))</f>
        <v>0&lt;=0</v>
      </c>
    </row>
    <row r="1017" spans="1:5" s="175" customFormat="1" ht="15.75">
      <c r="A1017" s="178">
        <f>IF((SUM('Раздел 4'!AI47:AI47)&lt;=SUM('Раздел 4'!AI9:AI9)),"","Неверно!")</f>
      </c>
      <c r="B1017" s="177" t="s">
        <v>1833</v>
      </c>
      <c r="C1017" s="176" t="s">
        <v>1857</v>
      </c>
      <c r="D1017" s="176" t="s">
        <v>340</v>
      </c>
      <c r="E1017" s="179" t="str">
        <f>CONCATENATE(SUM('Раздел 4'!AI47:AI47),"&lt;=",SUM('Раздел 4'!AI9:AI9))</f>
        <v>0&lt;=0</v>
      </c>
    </row>
    <row r="1018" spans="1:5" s="175" customFormat="1" ht="15.75">
      <c r="A1018" s="178">
        <f>IF((SUM('Раздел 4'!AJ47:AJ47)&lt;=SUM('Раздел 4'!AJ9:AJ9)),"","Неверно!")</f>
      </c>
      <c r="B1018" s="177" t="s">
        <v>1833</v>
      </c>
      <c r="C1018" s="176" t="s">
        <v>1858</v>
      </c>
      <c r="D1018" s="176" t="s">
        <v>340</v>
      </c>
      <c r="E1018" s="179" t="str">
        <f>CONCATENATE(SUM('Раздел 4'!AJ47:AJ47),"&lt;=",SUM('Раздел 4'!AJ9:AJ9))</f>
        <v>0&lt;=0</v>
      </c>
    </row>
    <row r="1019" spans="1:5" s="175" customFormat="1" ht="15.75">
      <c r="A1019" s="178">
        <f>IF((SUM('Раздел 4'!AK47:AK47)&lt;=SUM('Раздел 4'!AK9:AK9)),"","Неверно!")</f>
      </c>
      <c r="B1019" s="177" t="s">
        <v>1833</v>
      </c>
      <c r="C1019" s="176" t="s">
        <v>1859</v>
      </c>
      <c r="D1019" s="176" t="s">
        <v>340</v>
      </c>
      <c r="E1019" s="179" t="str">
        <f>CONCATENATE(SUM('Раздел 4'!AK47:AK47),"&lt;=",SUM('Раздел 4'!AK9:AK9))</f>
        <v>0&lt;=0</v>
      </c>
    </row>
    <row r="1020" spans="1:5" s="175" customFormat="1" ht="15.75">
      <c r="A1020" s="178">
        <f>IF((SUM('Раздел 4'!AL47:AL47)&lt;=SUM('Раздел 4'!AL9:AL9)),"","Неверно!")</f>
      </c>
      <c r="B1020" s="177" t="s">
        <v>1833</v>
      </c>
      <c r="C1020" s="176" t="s">
        <v>1860</v>
      </c>
      <c r="D1020" s="176" t="s">
        <v>340</v>
      </c>
      <c r="E1020" s="179" t="str">
        <f>CONCATENATE(SUM('Раздел 4'!AL47:AL47),"&lt;=",SUM('Раздел 4'!AL9:AL9))</f>
        <v>0&lt;=0</v>
      </c>
    </row>
    <row r="1021" spans="1:5" s="175" customFormat="1" ht="15.75">
      <c r="A1021" s="178">
        <f>IF((SUM('Раздел 4'!AM47:AM47)&lt;=SUM('Раздел 4'!AM9:AM9)),"","Неверно!")</f>
      </c>
      <c r="B1021" s="177" t="s">
        <v>1833</v>
      </c>
      <c r="C1021" s="176" t="s">
        <v>1861</v>
      </c>
      <c r="D1021" s="176" t="s">
        <v>340</v>
      </c>
      <c r="E1021" s="179" t="str">
        <f>CONCATENATE(SUM('Раздел 4'!AM47:AM47),"&lt;=",SUM('Раздел 4'!AM9:AM9))</f>
        <v>0&lt;=0</v>
      </c>
    </row>
    <row r="1022" spans="1:5" s="175" customFormat="1" ht="15.75">
      <c r="A1022" s="178">
        <f>IF((SUM('Раздел 4'!AN47:AN47)&lt;=SUM('Раздел 4'!AN9:AN9)),"","Неверно!")</f>
      </c>
      <c r="B1022" s="177" t="s">
        <v>1833</v>
      </c>
      <c r="C1022" s="176" t="s">
        <v>1862</v>
      </c>
      <c r="D1022" s="176" t="s">
        <v>340</v>
      </c>
      <c r="E1022" s="179" t="str">
        <f>CONCATENATE(SUM('Раздел 4'!AN47:AN47),"&lt;=",SUM('Раздел 4'!AN9:AN9))</f>
        <v>0&lt;=0</v>
      </c>
    </row>
    <row r="1023" spans="1:5" s="175" customFormat="1" ht="15.75">
      <c r="A1023" s="178">
        <f>IF((SUM('Раздел 4'!AO47:AO47)&lt;=SUM('Раздел 4'!AO9:AO9)),"","Неверно!")</f>
      </c>
      <c r="B1023" s="177" t="s">
        <v>1833</v>
      </c>
      <c r="C1023" s="176" t="s">
        <v>1863</v>
      </c>
      <c r="D1023" s="176" t="s">
        <v>340</v>
      </c>
      <c r="E1023" s="179" t="str">
        <f>CONCATENATE(SUM('Раздел 4'!AO47:AO47),"&lt;=",SUM('Раздел 4'!AO9:AO9))</f>
        <v>0&lt;=0</v>
      </c>
    </row>
    <row r="1024" spans="1:5" s="175" customFormat="1" ht="15.75">
      <c r="A1024" s="178">
        <f>IF((SUM('Раздел 4'!AP47:AP47)&lt;=SUM('Раздел 4'!AP9:AP9)),"","Неверно!")</f>
      </c>
      <c r="B1024" s="177" t="s">
        <v>1833</v>
      </c>
      <c r="C1024" s="176" t="s">
        <v>1864</v>
      </c>
      <c r="D1024" s="176" t="s">
        <v>340</v>
      </c>
      <c r="E1024" s="179" t="str">
        <f>CONCATENATE(SUM('Раздел 4'!AP47:AP47),"&lt;=",SUM('Раздел 4'!AP9:AP9))</f>
        <v>0&lt;=0</v>
      </c>
    </row>
    <row r="1025" spans="1:5" s="175" customFormat="1" ht="15.75">
      <c r="A1025" s="178">
        <f>IF((SUM('Раздел 4'!AQ47:AQ47)&lt;=SUM('Раздел 4'!AQ9:AQ9)),"","Неверно!")</f>
      </c>
      <c r="B1025" s="177" t="s">
        <v>1833</v>
      </c>
      <c r="C1025" s="176" t="s">
        <v>1865</v>
      </c>
      <c r="D1025" s="176" t="s">
        <v>340</v>
      </c>
      <c r="E1025" s="179" t="str">
        <f>CONCATENATE(SUM('Раздел 4'!AQ47:AQ47),"&lt;=",SUM('Раздел 4'!AQ9:AQ9))</f>
        <v>0&lt;=0</v>
      </c>
    </row>
    <row r="1026" spans="1:5" s="175" customFormat="1" ht="15.75">
      <c r="A1026" s="178">
        <f>IF((SUM('Раздел 4'!AR47:AR47)&lt;=SUM('Раздел 4'!AR9:AR9)),"","Неверно!")</f>
      </c>
      <c r="B1026" s="177" t="s">
        <v>1833</v>
      </c>
      <c r="C1026" s="176" t="s">
        <v>1866</v>
      </c>
      <c r="D1026" s="176" t="s">
        <v>340</v>
      </c>
      <c r="E1026" s="179" t="str">
        <f>CONCATENATE(SUM('Раздел 4'!AR47:AR47),"&lt;=",SUM('Раздел 4'!AR9:AR9))</f>
        <v>0&lt;=0</v>
      </c>
    </row>
    <row r="1027" spans="1:5" s="175" customFormat="1" ht="15.75">
      <c r="A1027" s="178">
        <f>IF((SUM('Раздел 4'!I47:I47)&lt;=SUM('Раздел 4'!I9:I9)),"","Неверно!")</f>
      </c>
      <c r="B1027" s="177" t="s">
        <v>1833</v>
      </c>
      <c r="C1027" s="176" t="s">
        <v>1867</v>
      </c>
      <c r="D1027" s="176" t="s">
        <v>340</v>
      </c>
      <c r="E1027" s="179" t="str">
        <f>CONCATENATE(SUM('Раздел 4'!I47:I47),"&lt;=",SUM('Раздел 4'!I9:I9))</f>
        <v>0&lt;=0</v>
      </c>
    </row>
    <row r="1028" spans="1:5" s="175" customFormat="1" ht="15.75">
      <c r="A1028" s="178">
        <f>IF((SUM('Раздел 4'!AS47:AS47)&lt;=SUM('Раздел 4'!AS9:AS9)),"","Неверно!")</f>
      </c>
      <c r="B1028" s="177" t="s">
        <v>1833</v>
      </c>
      <c r="C1028" s="176" t="s">
        <v>1868</v>
      </c>
      <c r="D1028" s="176" t="s">
        <v>340</v>
      </c>
      <c r="E1028" s="179" t="str">
        <f>CONCATENATE(SUM('Раздел 4'!AS47:AS47),"&lt;=",SUM('Раздел 4'!AS9:AS9))</f>
        <v>0&lt;=0</v>
      </c>
    </row>
    <row r="1029" spans="1:5" s="175" customFormat="1" ht="15.75">
      <c r="A1029" s="178">
        <f>IF((SUM('Раздел 4'!AT47:AT47)&lt;=SUM('Раздел 4'!AT9:AT9)),"","Неверно!")</f>
      </c>
      <c r="B1029" s="177" t="s">
        <v>1833</v>
      </c>
      <c r="C1029" s="176" t="s">
        <v>1869</v>
      </c>
      <c r="D1029" s="176" t="s">
        <v>340</v>
      </c>
      <c r="E1029" s="179" t="str">
        <f>CONCATENATE(SUM('Раздел 4'!AT47:AT47),"&lt;=",SUM('Раздел 4'!AT9:AT9))</f>
        <v>0&lt;=0</v>
      </c>
    </row>
    <row r="1030" spans="1:5" s="175" customFormat="1" ht="15.75">
      <c r="A1030" s="178">
        <f>IF((SUM('Раздел 4'!J47:J47)&lt;=SUM('Раздел 4'!J9:J9)),"","Неверно!")</f>
      </c>
      <c r="B1030" s="177" t="s">
        <v>1833</v>
      </c>
      <c r="C1030" s="176" t="s">
        <v>1870</v>
      </c>
      <c r="D1030" s="176" t="s">
        <v>340</v>
      </c>
      <c r="E1030" s="179" t="str">
        <f>CONCATENATE(SUM('Раздел 4'!J47:J47),"&lt;=",SUM('Раздел 4'!J9:J9))</f>
        <v>0&lt;=0</v>
      </c>
    </row>
    <row r="1031" spans="1:5" s="175" customFormat="1" ht="15.75">
      <c r="A1031" s="178">
        <f>IF((SUM('Раздел 4'!K47:K47)&lt;=SUM('Раздел 4'!K9:K9)),"","Неверно!")</f>
      </c>
      <c r="B1031" s="177" t="s">
        <v>1833</v>
      </c>
      <c r="C1031" s="176" t="s">
        <v>1871</v>
      </c>
      <c r="D1031" s="176" t="s">
        <v>340</v>
      </c>
      <c r="E1031" s="179" t="str">
        <f>CONCATENATE(SUM('Раздел 4'!K47:K47),"&lt;=",SUM('Раздел 4'!K9:K9))</f>
        <v>0&lt;=0</v>
      </c>
    </row>
    <row r="1032" spans="1:5" s="175" customFormat="1" ht="15.75">
      <c r="A1032" s="178">
        <f>IF((SUM('Раздел 4'!L47:L47)&lt;=SUM('Раздел 4'!L9:L9)),"","Неверно!")</f>
      </c>
      <c r="B1032" s="177" t="s">
        <v>1833</v>
      </c>
      <c r="C1032" s="176" t="s">
        <v>1872</v>
      </c>
      <c r="D1032" s="176" t="s">
        <v>340</v>
      </c>
      <c r="E1032" s="179" t="str">
        <f>CONCATENATE(SUM('Раздел 4'!L47:L47),"&lt;=",SUM('Раздел 4'!L9:L9))</f>
        <v>0&lt;=0</v>
      </c>
    </row>
    <row r="1033" spans="1:5" s="175" customFormat="1" ht="15.75">
      <c r="A1033" s="178">
        <f>IF((SUM('Раздел 4'!M47:M47)&lt;=SUM('Раздел 4'!M9:M9)),"","Неверно!")</f>
      </c>
      <c r="B1033" s="177" t="s">
        <v>1833</v>
      </c>
      <c r="C1033" s="176" t="s">
        <v>1873</v>
      </c>
      <c r="D1033" s="176" t="s">
        <v>340</v>
      </c>
      <c r="E1033" s="179" t="str">
        <f>CONCATENATE(SUM('Раздел 4'!M47:M47),"&lt;=",SUM('Раздел 4'!M9:M9))</f>
        <v>0&lt;=0</v>
      </c>
    </row>
    <row r="1034" spans="1:5" s="175" customFormat="1" ht="15.75">
      <c r="A1034" s="178">
        <f>IF((SUM('Раздел 4'!N47:N47)&lt;=SUM('Раздел 4'!N9:N9)),"","Неверно!")</f>
      </c>
      <c r="B1034" s="177" t="s">
        <v>1833</v>
      </c>
      <c r="C1034" s="176" t="s">
        <v>1874</v>
      </c>
      <c r="D1034" s="176" t="s">
        <v>340</v>
      </c>
      <c r="E1034" s="179" t="str">
        <f>CONCATENATE(SUM('Раздел 4'!N47:N47),"&lt;=",SUM('Раздел 4'!N9:N9))</f>
        <v>0&lt;=0</v>
      </c>
    </row>
    <row r="1035" spans="1:5" s="175" customFormat="1" ht="15.75">
      <c r="A1035" s="178">
        <f>IF((SUM('Раздел 4'!F60:F60)&lt;=SUM('Раздел 4'!F9:F9)),"","Неверно!")</f>
      </c>
      <c r="B1035" s="177" t="s">
        <v>1875</v>
      </c>
      <c r="C1035" s="176" t="s">
        <v>1876</v>
      </c>
      <c r="D1035" s="176" t="s">
        <v>339</v>
      </c>
      <c r="E1035" s="179" t="str">
        <f>CONCATENATE(SUM('Раздел 4'!F60:F60),"&lt;=",SUM('Раздел 4'!F9:F9))</f>
        <v>0&lt;=0</v>
      </c>
    </row>
    <row r="1036" spans="1:5" s="175" customFormat="1" ht="15.75">
      <c r="A1036" s="178">
        <f>IF((SUM('Раздел 4'!O60:O60)&lt;=SUM('Раздел 4'!O9:O9)),"","Неверно!")</f>
      </c>
      <c r="B1036" s="177" t="s">
        <v>1875</v>
      </c>
      <c r="C1036" s="176" t="s">
        <v>1877</v>
      </c>
      <c r="D1036" s="176" t="s">
        <v>339</v>
      </c>
      <c r="E1036" s="179" t="str">
        <f>CONCATENATE(SUM('Раздел 4'!O60:O60),"&lt;=",SUM('Раздел 4'!O9:O9))</f>
        <v>0&lt;=0</v>
      </c>
    </row>
    <row r="1037" spans="1:5" s="175" customFormat="1" ht="15.75">
      <c r="A1037" s="178">
        <f>IF((SUM('Раздел 4'!P60:P60)&lt;=SUM('Раздел 4'!P9:P9)),"","Неверно!")</f>
      </c>
      <c r="B1037" s="177" t="s">
        <v>1875</v>
      </c>
      <c r="C1037" s="176" t="s">
        <v>1878</v>
      </c>
      <c r="D1037" s="176" t="s">
        <v>339</v>
      </c>
      <c r="E1037" s="179" t="str">
        <f>CONCATENATE(SUM('Раздел 4'!P60:P60),"&lt;=",SUM('Раздел 4'!P9:P9))</f>
        <v>0&lt;=0</v>
      </c>
    </row>
    <row r="1038" spans="1:5" s="175" customFormat="1" ht="15.75">
      <c r="A1038" s="178">
        <f>IF((SUM('Раздел 4'!Q60:Q60)&lt;=SUM('Раздел 4'!Q9:Q9)),"","Неверно!")</f>
      </c>
      <c r="B1038" s="177" t="s">
        <v>1875</v>
      </c>
      <c r="C1038" s="176" t="s">
        <v>1879</v>
      </c>
      <c r="D1038" s="176" t="s">
        <v>339</v>
      </c>
      <c r="E1038" s="179" t="str">
        <f>CONCATENATE(SUM('Раздел 4'!Q60:Q60),"&lt;=",SUM('Раздел 4'!Q9:Q9))</f>
        <v>0&lt;=0</v>
      </c>
    </row>
    <row r="1039" spans="1:5" s="175" customFormat="1" ht="15.75">
      <c r="A1039" s="178">
        <f>IF((SUM('Раздел 4'!R60:R60)&lt;=SUM('Раздел 4'!R9:R9)),"","Неверно!")</f>
      </c>
      <c r="B1039" s="177" t="s">
        <v>1875</v>
      </c>
      <c r="C1039" s="176" t="s">
        <v>1880</v>
      </c>
      <c r="D1039" s="176" t="s">
        <v>339</v>
      </c>
      <c r="E1039" s="179" t="str">
        <f>CONCATENATE(SUM('Раздел 4'!R60:R60),"&lt;=",SUM('Раздел 4'!R9:R9))</f>
        <v>0&lt;=0</v>
      </c>
    </row>
    <row r="1040" spans="1:5" s="175" customFormat="1" ht="15.75">
      <c r="A1040" s="178">
        <f>IF((SUM('Раздел 4'!S60:S60)&lt;=SUM('Раздел 4'!S9:S9)),"","Неверно!")</f>
      </c>
      <c r="B1040" s="177" t="s">
        <v>1875</v>
      </c>
      <c r="C1040" s="176" t="s">
        <v>1881</v>
      </c>
      <c r="D1040" s="176" t="s">
        <v>339</v>
      </c>
      <c r="E1040" s="179" t="str">
        <f>CONCATENATE(SUM('Раздел 4'!S60:S60),"&lt;=",SUM('Раздел 4'!S9:S9))</f>
        <v>0&lt;=0</v>
      </c>
    </row>
    <row r="1041" spans="1:5" s="175" customFormat="1" ht="15.75">
      <c r="A1041" s="178">
        <f>IF((SUM('Раздел 4'!T60:T60)&lt;=SUM('Раздел 4'!T9:T9)),"","Неверно!")</f>
      </c>
      <c r="B1041" s="177" t="s">
        <v>1875</v>
      </c>
      <c r="C1041" s="176" t="s">
        <v>1882</v>
      </c>
      <c r="D1041" s="176" t="s">
        <v>339</v>
      </c>
      <c r="E1041" s="179" t="str">
        <f>CONCATENATE(SUM('Раздел 4'!T60:T60),"&lt;=",SUM('Раздел 4'!T9:T9))</f>
        <v>0&lt;=0</v>
      </c>
    </row>
    <row r="1042" spans="1:5" s="175" customFormat="1" ht="15.75">
      <c r="A1042" s="178">
        <f>IF((SUM('Раздел 4'!U60:U60)&lt;=SUM('Раздел 4'!U9:U9)),"","Неверно!")</f>
      </c>
      <c r="B1042" s="177" t="s">
        <v>1875</v>
      </c>
      <c r="C1042" s="176" t="s">
        <v>1883</v>
      </c>
      <c r="D1042" s="176" t="s">
        <v>339</v>
      </c>
      <c r="E1042" s="179" t="str">
        <f>CONCATENATE(SUM('Раздел 4'!U60:U60),"&lt;=",SUM('Раздел 4'!U9:U9))</f>
        <v>0&lt;=0</v>
      </c>
    </row>
    <row r="1043" spans="1:5" s="175" customFormat="1" ht="15.75">
      <c r="A1043" s="178">
        <f>IF((SUM('Раздел 4'!V60:V60)&lt;=SUM('Раздел 4'!V9:V9)),"","Неверно!")</f>
      </c>
      <c r="B1043" s="177" t="s">
        <v>1875</v>
      </c>
      <c r="C1043" s="176" t="s">
        <v>1884</v>
      </c>
      <c r="D1043" s="176" t="s">
        <v>339</v>
      </c>
      <c r="E1043" s="179" t="str">
        <f>CONCATENATE(SUM('Раздел 4'!V60:V60),"&lt;=",SUM('Раздел 4'!V9:V9))</f>
        <v>0&lt;=0</v>
      </c>
    </row>
    <row r="1044" spans="1:5" s="175" customFormat="1" ht="15.75">
      <c r="A1044" s="178">
        <f>IF((SUM('Раздел 4'!W60:W60)&lt;=SUM('Раздел 4'!W9:W9)),"","Неверно!")</f>
      </c>
      <c r="B1044" s="177" t="s">
        <v>1875</v>
      </c>
      <c r="C1044" s="176" t="s">
        <v>1885</v>
      </c>
      <c r="D1044" s="176" t="s">
        <v>339</v>
      </c>
      <c r="E1044" s="179" t="str">
        <f>CONCATENATE(SUM('Раздел 4'!W60:W60),"&lt;=",SUM('Раздел 4'!W9:W9))</f>
        <v>0&lt;=0</v>
      </c>
    </row>
    <row r="1045" spans="1:5" s="175" customFormat="1" ht="15.75">
      <c r="A1045" s="178">
        <f>IF((SUM('Раздел 4'!X60:X60)&lt;=SUM('Раздел 4'!X9:X9)),"","Неверно!")</f>
      </c>
      <c r="B1045" s="177" t="s">
        <v>1875</v>
      </c>
      <c r="C1045" s="176" t="s">
        <v>1886</v>
      </c>
      <c r="D1045" s="176" t="s">
        <v>339</v>
      </c>
      <c r="E1045" s="179" t="str">
        <f>CONCATENATE(SUM('Раздел 4'!X60:X60),"&lt;=",SUM('Раздел 4'!X9:X9))</f>
        <v>0&lt;=0</v>
      </c>
    </row>
    <row r="1046" spans="1:5" s="175" customFormat="1" ht="15.75">
      <c r="A1046" s="178">
        <f>IF((SUM('Раздел 4'!G60:G60)&lt;=SUM('Раздел 4'!G9:G9)),"","Неверно!")</f>
      </c>
      <c r="B1046" s="177" t="s">
        <v>1875</v>
      </c>
      <c r="C1046" s="176" t="s">
        <v>1887</v>
      </c>
      <c r="D1046" s="176" t="s">
        <v>339</v>
      </c>
      <c r="E1046" s="179" t="str">
        <f>CONCATENATE(SUM('Раздел 4'!G60:G60),"&lt;=",SUM('Раздел 4'!G9:G9))</f>
        <v>0&lt;=0</v>
      </c>
    </row>
    <row r="1047" spans="1:5" s="175" customFormat="1" ht="15.75">
      <c r="A1047" s="178">
        <f>IF((SUM('Раздел 4'!Y60:Y60)&lt;=SUM('Раздел 4'!Y9:Y9)),"","Неверно!")</f>
      </c>
      <c r="B1047" s="177" t="s">
        <v>1875</v>
      </c>
      <c r="C1047" s="176" t="s">
        <v>1888</v>
      </c>
      <c r="D1047" s="176" t="s">
        <v>339</v>
      </c>
      <c r="E1047" s="179" t="str">
        <f>CONCATENATE(SUM('Раздел 4'!Y60:Y60),"&lt;=",SUM('Раздел 4'!Y9:Y9))</f>
        <v>0&lt;=0</v>
      </c>
    </row>
    <row r="1048" spans="1:5" s="175" customFormat="1" ht="15.75">
      <c r="A1048" s="178">
        <f>IF((SUM('Раздел 4'!Z60:Z60)&lt;=SUM('Раздел 4'!Z9:Z9)),"","Неверно!")</f>
      </c>
      <c r="B1048" s="177" t="s">
        <v>1875</v>
      </c>
      <c r="C1048" s="176" t="s">
        <v>1889</v>
      </c>
      <c r="D1048" s="176" t="s">
        <v>339</v>
      </c>
      <c r="E1048" s="179" t="str">
        <f>CONCATENATE(SUM('Раздел 4'!Z60:Z60),"&lt;=",SUM('Раздел 4'!Z9:Z9))</f>
        <v>0&lt;=0</v>
      </c>
    </row>
    <row r="1049" spans="1:5" s="175" customFormat="1" ht="15.75">
      <c r="A1049" s="178">
        <f>IF((SUM('Раздел 4'!AA60:AA60)&lt;=SUM('Раздел 4'!AA9:AA9)),"","Неверно!")</f>
      </c>
      <c r="B1049" s="177" t="s">
        <v>1875</v>
      </c>
      <c r="C1049" s="176" t="s">
        <v>1890</v>
      </c>
      <c r="D1049" s="176" t="s">
        <v>339</v>
      </c>
      <c r="E1049" s="179" t="str">
        <f>CONCATENATE(SUM('Раздел 4'!AA60:AA60),"&lt;=",SUM('Раздел 4'!AA9:AA9))</f>
        <v>0&lt;=0</v>
      </c>
    </row>
    <row r="1050" spans="1:5" s="175" customFormat="1" ht="15.75">
      <c r="A1050" s="178">
        <f>IF((SUM('Раздел 4'!AB60:AB60)&lt;=SUM('Раздел 4'!AB9:AB9)),"","Неверно!")</f>
      </c>
      <c r="B1050" s="177" t="s">
        <v>1875</v>
      </c>
      <c r="C1050" s="176" t="s">
        <v>1891</v>
      </c>
      <c r="D1050" s="176" t="s">
        <v>339</v>
      </c>
      <c r="E1050" s="179" t="str">
        <f>CONCATENATE(SUM('Раздел 4'!AB60:AB60),"&lt;=",SUM('Раздел 4'!AB9:AB9))</f>
        <v>0&lt;=0</v>
      </c>
    </row>
    <row r="1051" spans="1:5" s="175" customFormat="1" ht="15.75">
      <c r="A1051" s="178">
        <f>IF((SUM('Раздел 4'!AC60:AC60)&lt;=SUM('Раздел 4'!AC9:AC9)),"","Неверно!")</f>
      </c>
      <c r="B1051" s="177" t="s">
        <v>1875</v>
      </c>
      <c r="C1051" s="176" t="s">
        <v>1892</v>
      </c>
      <c r="D1051" s="176" t="s">
        <v>339</v>
      </c>
      <c r="E1051" s="179" t="str">
        <f>CONCATENATE(SUM('Раздел 4'!AC60:AC60),"&lt;=",SUM('Раздел 4'!AC9:AC9))</f>
        <v>0&lt;=0</v>
      </c>
    </row>
    <row r="1052" spans="1:5" s="175" customFormat="1" ht="15.75">
      <c r="A1052" s="178">
        <f>IF((SUM('Раздел 4'!AD60:AD60)&lt;=SUM('Раздел 4'!AD9:AD9)),"","Неверно!")</f>
      </c>
      <c r="B1052" s="177" t="s">
        <v>1875</v>
      </c>
      <c r="C1052" s="176" t="s">
        <v>1893</v>
      </c>
      <c r="D1052" s="176" t="s">
        <v>339</v>
      </c>
      <c r="E1052" s="179" t="str">
        <f>CONCATENATE(SUM('Раздел 4'!AD60:AD60),"&lt;=",SUM('Раздел 4'!AD9:AD9))</f>
        <v>0&lt;=0</v>
      </c>
    </row>
    <row r="1053" spans="1:5" s="175" customFormat="1" ht="15.75">
      <c r="A1053" s="178">
        <f>IF((SUM('Раздел 4'!AE60:AE60)&lt;=SUM('Раздел 4'!AE9:AE9)),"","Неверно!")</f>
      </c>
      <c r="B1053" s="177" t="s">
        <v>1875</v>
      </c>
      <c r="C1053" s="176" t="s">
        <v>1894</v>
      </c>
      <c r="D1053" s="176" t="s">
        <v>339</v>
      </c>
      <c r="E1053" s="179" t="str">
        <f>CONCATENATE(SUM('Раздел 4'!AE60:AE60),"&lt;=",SUM('Раздел 4'!AE9:AE9))</f>
        <v>0&lt;=0</v>
      </c>
    </row>
    <row r="1054" spans="1:5" s="175" customFormat="1" ht="15.75">
      <c r="A1054" s="178">
        <f>IF((SUM('Раздел 4'!AF60:AF60)&lt;=SUM('Раздел 4'!AF9:AF9)),"","Неверно!")</f>
      </c>
      <c r="B1054" s="177" t="s">
        <v>1875</v>
      </c>
      <c r="C1054" s="176" t="s">
        <v>1895</v>
      </c>
      <c r="D1054" s="176" t="s">
        <v>339</v>
      </c>
      <c r="E1054" s="179" t="str">
        <f>CONCATENATE(SUM('Раздел 4'!AF60:AF60),"&lt;=",SUM('Раздел 4'!AF9:AF9))</f>
        <v>0&lt;=0</v>
      </c>
    </row>
    <row r="1055" spans="1:5" s="175" customFormat="1" ht="15.75">
      <c r="A1055" s="178">
        <f>IF((SUM('Раздел 4'!AG60:AG60)&lt;=SUM('Раздел 4'!AG9:AG9)),"","Неверно!")</f>
      </c>
      <c r="B1055" s="177" t="s">
        <v>1875</v>
      </c>
      <c r="C1055" s="176" t="s">
        <v>1896</v>
      </c>
      <c r="D1055" s="176" t="s">
        <v>339</v>
      </c>
      <c r="E1055" s="179" t="str">
        <f>CONCATENATE(SUM('Раздел 4'!AG60:AG60),"&lt;=",SUM('Раздел 4'!AG9:AG9))</f>
        <v>0&lt;=0</v>
      </c>
    </row>
    <row r="1056" spans="1:5" s="175" customFormat="1" ht="15.75">
      <c r="A1056" s="178">
        <f>IF((SUM('Раздел 4'!AH60:AH60)&lt;=SUM('Раздел 4'!AH9:AH9)),"","Неверно!")</f>
      </c>
      <c r="B1056" s="177" t="s">
        <v>1875</v>
      </c>
      <c r="C1056" s="176" t="s">
        <v>1897</v>
      </c>
      <c r="D1056" s="176" t="s">
        <v>339</v>
      </c>
      <c r="E1056" s="179" t="str">
        <f>CONCATENATE(SUM('Раздел 4'!AH60:AH60),"&lt;=",SUM('Раздел 4'!AH9:AH9))</f>
        <v>0&lt;=0</v>
      </c>
    </row>
    <row r="1057" spans="1:5" s="175" customFormat="1" ht="15.75">
      <c r="A1057" s="178">
        <f>IF((SUM('Раздел 4'!H60:H60)&lt;=SUM('Раздел 4'!H9:H9)),"","Неверно!")</f>
      </c>
      <c r="B1057" s="177" t="s">
        <v>1875</v>
      </c>
      <c r="C1057" s="176" t="s">
        <v>1898</v>
      </c>
      <c r="D1057" s="176" t="s">
        <v>339</v>
      </c>
      <c r="E1057" s="179" t="str">
        <f>CONCATENATE(SUM('Раздел 4'!H60:H60),"&lt;=",SUM('Раздел 4'!H9:H9))</f>
        <v>0&lt;=0</v>
      </c>
    </row>
    <row r="1058" spans="1:5" s="175" customFormat="1" ht="15.75">
      <c r="A1058" s="178">
        <f>IF((SUM('Раздел 4'!AI60:AI60)&lt;=SUM('Раздел 4'!AI9:AI9)),"","Неверно!")</f>
      </c>
      <c r="B1058" s="177" t="s">
        <v>1875</v>
      </c>
      <c r="C1058" s="176" t="s">
        <v>1899</v>
      </c>
      <c r="D1058" s="176" t="s">
        <v>339</v>
      </c>
      <c r="E1058" s="179" t="str">
        <f>CONCATENATE(SUM('Раздел 4'!AI60:AI60),"&lt;=",SUM('Раздел 4'!AI9:AI9))</f>
        <v>0&lt;=0</v>
      </c>
    </row>
    <row r="1059" spans="1:5" s="175" customFormat="1" ht="15.75">
      <c r="A1059" s="178">
        <f>IF((SUM('Раздел 4'!AJ60:AJ60)&lt;=SUM('Раздел 4'!AJ9:AJ9)),"","Неверно!")</f>
      </c>
      <c r="B1059" s="177" t="s">
        <v>1875</v>
      </c>
      <c r="C1059" s="176" t="s">
        <v>1900</v>
      </c>
      <c r="D1059" s="176" t="s">
        <v>339</v>
      </c>
      <c r="E1059" s="179" t="str">
        <f>CONCATENATE(SUM('Раздел 4'!AJ60:AJ60),"&lt;=",SUM('Раздел 4'!AJ9:AJ9))</f>
        <v>0&lt;=0</v>
      </c>
    </row>
    <row r="1060" spans="1:5" s="175" customFormat="1" ht="15.75">
      <c r="A1060" s="178">
        <f>IF((SUM('Раздел 4'!AK60:AK60)&lt;=SUM('Раздел 4'!AK9:AK9)),"","Неверно!")</f>
      </c>
      <c r="B1060" s="177" t="s">
        <v>1875</v>
      </c>
      <c r="C1060" s="176" t="s">
        <v>1901</v>
      </c>
      <c r="D1060" s="176" t="s">
        <v>339</v>
      </c>
      <c r="E1060" s="179" t="str">
        <f>CONCATENATE(SUM('Раздел 4'!AK60:AK60),"&lt;=",SUM('Раздел 4'!AK9:AK9))</f>
        <v>0&lt;=0</v>
      </c>
    </row>
    <row r="1061" spans="1:5" s="175" customFormat="1" ht="15.75">
      <c r="A1061" s="178">
        <f>IF((SUM('Раздел 4'!AL60:AL60)&lt;=SUM('Раздел 4'!AL9:AL9)),"","Неверно!")</f>
      </c>
      <c r="B1061" s="177" t="s">
        <v>1875</v>
      </c>
      <c r="C1061" s="176" t="s">
        <v>1902</v>
      </c>
      <c r="D1061" s="176" t="s">
        <v>339</v>
      </c>
      <c r="E1061" s="179" t="str">
        <f>CONCATENATE(SUM('Раздел 4'!AL60:AL60),"&lt;=",SUM('Раздел 4'!AL9:AL9))</f>
        <v>0&lt;=0</v>
      </c>
    </row>
    <row r="1062" spans="1:5" s="175" customFormat="1" ht="15.75">
      <c r="A1062" s="178">
        <f>IF((SUM('Раздел 4'!AM60:AM60)&lt;=SUM('Раздел 4'!AM9:AM9)),"","Неверно!")</f>
      </c>
      <c r="B1062" s="177" t="s">
        <v>1875</v>
      </c>
      <c r="C1062" s="176" t="s">
        <v>1903</v>
      </c>
      <c r="D1062" s="176" t="s">
        <v>339</v>
      </c>
      <c r="E1062" s="179" t="str">
        <f>CONCATENATE(SUM('Раздел 4'!AM60:AM60),"&lt;=",SUM('Раздел 4'!AM9:AM9))</f>
        <v>0&lt;=0</v>
      </c>
    </row>
    <row r="1063" spans="1:5" s="175" customFormat="1" ht="15.75">
      <c r="A1063" s="178">
        <f>IF((SUM('Раздел 4'!AN60:AN60)&lt;=SUM('Раздел 4'!AN9:AN9)),"","Неверно!")</f>
      </c>
      <c r="B1063" s="177" t="s">
        <v>1875</v>
      </c>
      <c r="C1063" s="176" t="s">
        <v>1904</v>
      </c>
      <c r="D1063" s="176" t="s">
        <v>339</v>
      </c>
      <c r="E1063" s="179" t="str">
        <f>CONCATENATE(SUM('Раздел 4'!AN60:AN60),"&lt;=",SUM('Раздел 4'!AN9:AN9))</f>
        <v>0&lt;=0</v>
      </c>
    </row>
    <row r="1064" spans="1:5" s="175" customFormat="1" ht="15.75">
      <c r="A1064" s="178">
        <f>IF((SUM('Раздел 4'!AO60:AO60)&lt;=SUM('Раздел 4'!AO9:AO9)),"","Неверно!")</f>
      </c>
      <c r="B1064" s="177" t="s">
        <v>1875</v>
      </c>
      <c r="C1064" s="176" t="s">
        <v>1905</v>
      </c>
      <c r="D1064" s="176" t="s">
        <v>339</v>
      </c>
      <c r="E1064" s="179" t="str">
        <f>CONCATENATE(SUM('Раздел 4'!AO60:AO60),"&lt;=",SUM('Раздел 4'!AO9:AO9))</f>
        <v>0&lt;=0</v>
      </c>
    </row>
    <row r="1065" spans="1:5" s="175" customFormat="1" ht="15.75">
      <c r="A1065" s="178">
        <f>IF((SUM('Раздел 4'!AP60:AP60)&lt;=SUM('Раздел 4'!AP9:AP9)),"","Неверно!")</f>
      </c>
      <c r="B1065" s="177" t="s">
        <v>1875</v>
      </c>
      <c r="C1065" s="176" t="s">
        <v>1906</v>
      </c>
      <c r="D1065" s="176" t="s">
        <v>339</v>
      </c>
      <c r="E1065" s="179" t="str">
        <f>CONCATENATE(SUM('Раздел 4'!AP60:AP60),"&lt;=",SUM('Раздел 4'!AP9:AP9))</f>
        <v>0&lt;=0</v>
      </c>
    </row>
    <row r="1066" spans="1:5" s="175" customFormat="1" ht="15.75">
      <c r="A1066" s="178">
        <f>IF((SUM('Раздел 4'!AQ60:AQ60)&lt;=SUM('Раздел 4'!AQ9:AQ9)),"","Неверно!")</f>
      </c>
      <c r="B1066" s="177" t="s">
        <v>1875</v>
      </c>
      <c r="C1066" s="176" t="s">
        <v>1907</v>
      </c>
      <c r="D1066" s="176" t="s">
        <v>339</v>
      </c>
      <c r="E1066" s="179" t="str">
        <f>CONCATENATE(SUM('Раздел 4'!AQ60:AQ60),"&lt;=",SUM('Раздел 4'!AQ9:AQ9))</f>
        <v>0&lt;=0</v>
      </c>
    </row>
    <row r="1067" spans="1:5" s="175" customFormat="1" ht="15.75">
      <c r="A1067" s="178">
        <f>IF((SUM('Раздел 4'!AR60:AR60)&lt;=SUM('Раздел 4'!AR9:AR9)),"","Неверно!")</f>
      </c>
      <c r="B1067" s="177" t="s">
        <v>1875</v>
      </c>
      <c r="C1067" s="176" t="s">
        <v>1908</v>
      </c>
      <c r="D1067" s="176" t="s">
        <v>339</v>
      </c>
      <c r="E1067" s="179" t="str">
        <f>CONCATENATE(SUM('Раздел 4'!AR60:AR60),"&lt;=",SUM('Раздел 4'!AR9:AR9))</f>
        <v>0&lt;=0</v>
      </c>
    </row>
    <row r="1068" spans="1:5" s="175" customFormat="1" ht="15.75">
      <c r="A1068" s="178">
        <f>IF((SUM('Раздел 4'!I60:I60)&lt;=SUM('Раздел 4'!I9:I9)),"","Неверно!")</f>
      </c>
      <c r="B1068" s="177" t="s">
        <v>1875</v>
      </c>
      <c r="C1068" s="176" t="s">
        <v>1909</v>
      </c>
      <c r="D1068" s="176" t="s">
        <v>339</v>
      </c>
      <c r="E1068" s="179" t="str">
        <f>CONCATENATE(SUM('Раздел 4'!I60:I60),"&lt;=",SUM('Раздел 4'!I9:I9))</f>
        <v>0&lt;=0</v>
      </c>
    </row>
    <row r="1069" spans="1:5" s="175" customFormat="1" ht="15.75">
      <c r="A1069" s="178">
        <f>IF((SUM('Раздел 4'!AS60:AS60)&lt;=SUM('Раздел 4'!AS9:AS9)),"","Неверно!")</f>
      </c>
      <c r="B1069" s="177" t="s">
        <v>1875</v>
      </c>
      <c r="C1069" s="176" t="s">
        <v>1910</v>
      </c>
      <c r="D1069" s="176" t="s">
        <v>339</v>
      </c>
      <c r="E1069" s="179" t="str">
        <f>CONCATENATE(SUM('Раздел 4'!AS60:AS60),"&lt;=",SUM('Раздел 4'!AS9:AS9))</f>
        <v>0&lt;=0</v>
      </c>
    </row>
    <row r="1070" spans="1:5" s="175" customFormat="1" ht="15.75">
      <c r="A1070" s="178">
        <f>IF((SUM('Раздел 4'!AT60:AT60)&lt;=SUM('Раздел 4'!AT9:AT9)),"","Неверно!")</f>
      </c>
      <c r="B1070" s="177" t="s">
        <v>1875</v>
      </c>
      <c r="C1070" s="176" t="s">
        <v>1911</v>
      </c>
      <c r="D1070" s="176" t="s">
        <v>339</v>
      </c>
      <c r="E1070" s="179" t="str">
        <f>CONCATENATE(SUM('Раздел 4'!AT60:AT60),"&lt;=",SUM('Раздел 4'!AT9:AT9))</f>
        <v>0&lt;=0</v>
      </c>
    </row>
    <row r="1071" spans="1:5" s="175" customFormat="1" ht="15.75">
      <c r="A1071" s="178">
        <f>IF((SUM('Раздел 4'!J60:J60)&lt;=SUM('Раздел 4'!J9:J9)),"","Неверно!")</f>
      </c>
      <c r="B1071" s="177" t="s">
        <v>1875</v>
      </c>
      <c r="C1071" s="176" t="s">
        <v>1912</v>
      </c>
      <c r="D1071" s="176" t="s">
        <v>339</v>
      </c>
      <c r="E1071" s="179" t="str">
        <f>CONCATENATE(SUM('Раздел 4'!J60:J60),"&lt;=",SUM('Раздел 4'!J9:J9))</f>
        <v>0&lt;=0</v>
      </c>
    </row>
    <row r="1072" spans="1:5" s="175" customFormat="1" ht="15.75">
      <c r="A1072" s="178">
        <f>IF((SUM('Раздел 4'!K60:K60)&lt;=SUM('Раздел 4'!K9:K9)),"","Неверно!")</f>
      </c>
      <c r="B1072" s="177" t="s">
        <v>1875</v>
      </c>
      <c r="C1072" s="176" t="s">
        <v>1913</v>
      </c>
      <c r="D1072" s="176" t="s">
        <v>339</v>
      </c>
      <c r="E1072" s="179" t="str">
        <f>CONCATENATE(SUM('Раздел 4'!K60:K60),"&lt;=",SUM('Раздел 4'!K9:K9))</f>
        <v>0&lt;=0</v>
      </c>
    </row>
    <row r="1073" spans="1:5" s="175" customFormat="1" ht="15.75">
      <c r="A1073" s="178">
        <f>IF((SUM('Раздел 4'!L60:L60)&lt;=SUM('Раздел 4'!L9:L9)),"","Неверно!")</f>
      </c>
      <c r="B1073" s="177" t="s">
        <v>1875</v>
      </c>
      <c r="C1073" s="176" t="s">
        <v>1914</v>
      </c>
      <c r="D1073" s="176" t="s">
        <v>339</v>
      </c>
      <c r="E1073" s="179" t="str">
        <f>CONCATENATE(SUM('Раздел 4'!L60:L60),"&lt;=",SUM('Раздел 4'!L9:L9))</f>
        <v>0&lt;=0</v>
      </c>
    </row>
    <row r="1074" spans="1:5" s="175" customFormat="1" ht="15.75">
      <c r="A1074" s="178">
        <f>IF((SUM('Раздел 4'!M60:M60)&lt;=SUM('Раздел 4'!M9:M9)),"","Неверно!")</f>
      </c>
      <c r="B1074" s="177" t="s">
        <v>1875</v>
      </c>
      <c r="C1074" s="176" t="s">
        <v>1915</v>
      </c>
      <c r="D1074" s="176" t="s">
        <v>339</v>
      </c>
      <c r="E1074" s="179" t="str">
        <f>CONCATENATE(SUM('Раздел 4'!M60:M60),"&lt;=",SUM('Раздел 4'!M9:M9))</f>
        <v>0&lt;=0</v>
      </c>
    </row>
    <row r="1075" spans="1:5" s="175" customFormat="1" ht="15.75">
      <c r="A1075" s="178">
        <f>IF((SUM('Раздел 4'!N60:N60)&lt;=SUM('Раздел 4'!N9:N9)),"","Неверно!")</f>
      </c>
      <c r="B1075" s="177" t="s">
        <v>1875</v>
      </c>
      <c r="C1075" s="176" t="s">
        <v>1916</v>
      </c>
      <c r="D1075" s="176" t="s">
        <v>339</v>
      </c>
      <c r="E1075" s="179" t="str">
        <f>CONCATENATE(SUM('Раздел 4'!N60:N60),"&lt;=",SUM('Раздел 4'!N9:N9))</f>
        <v>0&lt;=0</v>
      </c>
    </row>
    <row r="1076" spans="1:5" s="175" customFormat="1" ht="15.75">
      <c r="A1076" s="178">
        <f>IF((SUM('Раздел 4'!F46:F46)&lt;=SUM('Раздел 4'!F9:F9)),"","Неверно!")</f>
      </c>
      <c r="B1076" s="177" t="s">
        <v>1917</v>
      </c>
      <c r="C1076" s="176" t="s">
        <v>1918</v>
      </c>
      <c r="D1076" s="176" t="s">
        <v>338</v>
      </c>
      <c r="E1076" s="179" t="str">
        <f>CONCATENATE(SUM('Раздел 4'!F46:F46),"&lt;=",SUM('Раздел 4'!F9:F9))</f>
        <v>0&lt;=0</v>
      </c>
    </row>
    <row r="1077" spans="1:5" s="175" customFormat="1" ht="15.75">
      <c r="A1077" s="178">
        <f>IF((SUM('Раздел 4'!O46:O46)&lt;=SUM('Раздел 4'!O9:O9)),"","Неверно!")</f>
      </c>
      <c r="B1077" s="177" t="s">
        <v>1917</v>
      </c>
      <c r="C1077" s="176" t="s">
        <v>1919</v>
      </c>
      <c r="D1077" s="176" t="s">
        <v>338</v>
      </c>
      <c r="E1077" s="179" t="str">
        <f>CONCATENATE(SUM('Раздел 4'!O46:O46),"&lt;=",SUM('Раздел 4'!O9:O9))</f>
        <v>0&lt;=0</v>
      </c>
    </row>
    <row r="1078" spans="1:5" s="175" customFormat="1" ht="15.75">
      <c r="A1078" s="178">
        <f>IF((SUM('Раздел 4'!P46:P46)&lt;=SUM('Раздел 4'!P9:P9)),"","Неверно!")</f>
      </c>
      <c r="B1078" s="177" t="s">
        <v>1917</v>
      </c>
      <c r="C1078" s="176" t="s">
        <v>1920</v>
      </c>
      <c r="D1078" s="176" t="s">
        <v>338</v>
      </c>
      <c r="E1078" s="179" t="str">
        <f>CONCATENATE(SUM('Раздел 4'!P46:P46),"&lt;=",SUM('Раздел 4'!P9:P9))</f>
        <v>0&lt;=0</v>
      </c>
    </row>
    <row r="1079" spans="1:5" s="175" customFormat="1" ht="15.75">
      <c r="A1079" s="178">
        <f>IF((SUM('Раздел 4'!Q46:Q46)&lt;=SUM('Раздел 4'!Q9:Q9)),"","Неверно!")</f>
      </c>
      <c r="B1079" s="177" t="s">
        <v>1917</v>
      </c>
      <c r="C1079" s="176" t="s">
        <v>1921</v>
      </c>
      <c r="D1079" s="176" t="s">
        <v>338</v>
      </c>
      <c r="E1079" s="179" t="str">
        <f>CONCATENATE(SUM('Раздел 4'!Q46:Q46),"&lt;=",SUM('Раздел 4'!Q9:Q9))</f>
        <v>0&lt;=0</v>
      </c>
    </row>
    <row r="1080" spans="1:5" s="175" customFormat="1" ht="15.75">
      <c r="A1080" s="178">
        <f>IF((SUM('Раздел 4'!R46:R46)&lt;=SUM('Раздел 4'!R9:R9)),"","Неверно!")</f>
      </c>
      <c r="B1080" s="177" t="s">
        <v>1917</v>
      </c>
      <c r="C1080" s="176" t="s">
        <v>1922</v>
      </c>
      <c r="D1080" s="176" t="s">
        <v>338</v>
      </c>
      <c r="E1080" s="179" t="str">
        <f>CONCATENATE(SUM('Раздел 4'!R46:R46),"&lt;=",SUM('Раздел 4'!R9:R9))</f>
        <v>0&lt;=0</v>
      </c>
    </row>
    <row r="1081" spans="1:5" s="175" customFormat="1" ht="15.75">
      <c r="A1081" s="178">
        <f>IF((SUM('Раздел 4'!S46:S46)&lt;=SUM('Раздел 4'!S9:S9)),"","Неверно!")</f>
      </c>
      <c r="B1081" s="177" t="s">
        <v>1917</v>
      </c>
      <c r="C1081" s="176" t="s">
        <v>1923</v>
      </c>
      <c r="D1081" s="176" t="s">
        <v>338</v>
      </c>
      <c r="E1081" s="179" t="str">
        <f>CONCATENATE(SUM('Раздел 4'!S46:S46),"&lt;=",SUM('Раздел 4'!S9:S9))</f>
        <v>0&lt;=0</v>
      </c>
    </row>
    <row r="1082" spans="1:5" s="175" customFormat="1" ht="15.75">
      <c r="A1082" s="178">
        <f>IF((SUM('Раздел 4'!T46:T46)&lt;=SUM('Раздел 4'!T9:T9)),"","Неверно!")</f>
      </c>
      <c r="B1082" s="177" t="s">
        <v>1917</v>
      </c>
      <c r="C1082" s="176" t="s">
        <v>1924</v>
      </c>
      <c r="D1082" s="176" t="s">
        <v>338</v>
      </c>
      <c r="E1082" s="179" t="str">
        <f>CONCATENATE(SUM('Раздел 4'!T46:T46),"&lt;=",SUM('Раздел 4'!T9:T9))</f>
        <v>0&lt;=0</v>
      </c>
    </row>
    <row r="1083" spans="1:5" s="175" customFormat="1" ht="15.75">
      <c r="A1083" s="178">
        <f>IF((SUM('Раздел 4'!U46:U46)&lt;=SUM('Раздел 4'!U9:U9)),"","Неверно!")</f>
      </c>
      <c r="B1083" s="177" t="s">
        <v>1917</v>
      </c>
      <c r="C1083" s="176" t="s">
        <v>1925</v>
      </c>
      <c r="D1083" s="176" t="s">
        <v>338</v>
      </c>
      <c r="E1083" s="179" t="str">
        <f>CONCATENATE(SUM('Раздел 4'!U46:U46),"&lt;=",SUM('Раздел 4'!U9:U9))</f>
        <v>0&lt;=0</v>
      </c>
    </row>
    <row r="1084" spans="1:5" s="175" customFormat="1" ht="15.75">
      <c r="A1084" s="178">
        <f>IF((SUM('Раздел 4'!V46:V46)&lt;=SUM('Раздел 4'!V9:V9)),"","Неверно!")</f>
      </c>
      <c r="B1084" s="177" t="s">
        <v>1917</v>
      </c>
      <c r="C1084" s="176" t="s">
        <v>1926</v>
      </c>
      <c r="D1084" s="176" t="s">
        <v>338</v>
      </c>
      <c r="E1084" s="179" t="str">
        <f>CONCATENATE(SUM('Раздел 4'!V46:V46),"&lt;=",SUM('Раздел 4'!V9:V9))</f>
        <v>0&lt;=0</v>
      </c>
    </row>
    <row r="1085" spans="1:5" s="175" customFormat="1" ht="15.75">
      <c r="A1085" s="178">
        <f>IF((SUM('Раздел 4'!W46:W46)&lt;=SUM('Раздел 4'!W9:W9)),"","Неверно!")</f>
      </c>
      <c r="B1085" s="177" t="s">
        <v>1917</v>
      </c>
      <c r="C1085" s="176" t="s">
        <v>1927</v>
      </c>
      <c r="D1085" s="176" t="s">
        <v>338</v>
      </c>
      <c r="E1085" s="179" t="str">
        <f>CONCATENATE(SUM('Раздел 4'!W46:W46),"&lt;=",SUM('Раздел 4'!W9:W9))</f>
        <v>0&lt;=0</v>
      </c>
    </row>
    <row r="1086" spans="1:5" s="175" customFormat="1" ht="15.75">
      <c r="A1086" s="178">
        <f>IF((SUM('Раздел 4'!X46:X46)&lt;=SUM('Раздел 4'!X9:X9)),"","Неверно!")</f>
      </c>
      <c r="B1086" s="177" t="s">
        <v>1917</v>
      </c>
      <c r="C1086" s="176" t="s">
        <v>1928</v>
      </c>
      <c r="D1086" s="176" t="s">
        <v>338</v>
      </c>
      <c r="E1086" s="179" t="str">
        <f>CONCATENATE(SUM('Раздел 4'!X46:X46),"&lt;=",SUM('Раздел 4'!X9:X9))</f>
        <v>0&lt;=0</v>
      </c>
    </row>
    <row r="1087" spans="1:5" s="175" customFormat="1" ht="15.75">
      <c r="A1087" s="178">
        <f>IF((SUM('Раздел 4'!G46:G46)&lt;=SUM('Раздел 4'!G9:G9)),"","Неверно!")</f>
      </c>
      <c r="B1087" s="177" t="s">
        <v>1917</v>
      </c>
      <c r="C1087" s="176" t="s">
        <v>1929</v>
      </c>
      <c r="D1087" s="176" t="s">
        <v>338</v>
      </c>
      <c r="E1087" s="179" t="str">
        <f>CONCATENATE(SUM('Раздел 4'!G46:G46),"&lt;=",SUM('Раздел 4'!G9:G9))</f>
        <v>0&lt;=0</v>
      </c>
    </row>
    <row r="1088" spans="1:5" s="175" customFormat="1" ht="15.75">
      <c r="A1088" s="178">
        <f>IF((SUM('Раздел 4'!Y46:Y46)&lt;=SUM('Раздел 4'!Y9:Y9)),"","Неверно!")</f>
      </c>
      <c r="B1088" s="177" t="s">
        <v>1917</v>
      </c>
      <c r="C1088" s="176" t="s">
        <v>1930</v>
      </c>
      <c r="D1088" s="176" t="s">
        <v>338</v>
      </c>
      <c r="E1088" s="179" t="str">
        <f>CONCATENATE(SUM('Раздел 4'!Y46:Y46),"&lt;=",SUM('Раздел 4'!Y9:Y9))</f>
        <v>0&lt;=0</v>
      </c>
    </row>
    <row r="1089" spans="1:5" s="175" customFormat="1" ht="15.75">
      <c r="A1089" s="178">
        <f>IF((SUM('Раздел 4'!Z46:Z46)&lt;=SUM('Раздел 4'!Z9:Z9)),"","Неверно!")</f>
      </c>
      <c r="B1089" s="177" t="s">
        <v>1917</v>
      </c>
      <c r="C1089" s="176" t="s">
        <v>1931</v>
      </c>
      <c r="D1089" s="176" t="s">
        <v>338</v>
      </c>
      <c r="E1089" s="179" t="str">
        <f>CONCATENATE(SUM('Раздел 4'!Z46:Z46),"&lt;=",SUM('Раздел 4'!Z9:Z9))</f>
        <v>0&lt;=0</v>
      </c>
    </row>
    <row r="1090" spans="1:5" s="175" customFormat="1" ht="15.75">
      <c r="A1090" s="178">
        <f>IF((SUM('Раздел 4'!AA46:AA46)&lt;=SUM('Раздел 4'!AA9:AA9)),"","Неверно!")</f>
      </c>
      <c r="B1090" s="177" t="s">
        <v>1917</v>
      </c>
      <c r="C1090" s="176" t="s">
        <v>1932</v>
      </c>
      <c r="D1090" s="176" t="s">
        <v>338</v>
      </c>
      <c r="E1090" s="179" t="str">
        <f>CONCATENATE(SUM('Раздел 4'!AA46:AA46),"&lt;=",SUM('Раздел 4'!AA9:AA9))</f>
        <v>0&lt;=0</v>
      </c>
    </row>
    <row r="1091" spans="1:5" s="175" customFormat="1" ht="15.75">
      <c r="A1091" s="178">
        <f>IF((SUM('Раздел 4'!AB46:AB46)&lt;=SUM('Раздел 4'!AB9:AB9)),"","Неверно!")</f>
      </c>
      <c r="B1091" s="177" t="s">
        <v>1917</v>
      </c>
      <c r="C1091" s="176" t="s">
        <v>1933</v>
      </c>
      <c r="D1091" s="176" t="s">
        <v>338</v>
      </c>
      <c r="E1091" s="179" t="str">
        <f>CONCATENATE(SUM('Раздел 4'!AB46:AB46),"&lt;=",SUM('Раздел 4'!AB9:AB9))</f>
        <v>0&lt;=0</v>
      </c>
    </row>
    <row r="1092" spans="1:5" s="175" customFormat="1" ht="15.75">
      <c r="A1092" s="178">
        <f>IF((SUM('Раздел 4'!AC46:AC46)&lt;=SUM('Раздел 4'!AC9:AC9)),"","Неверно!")</f>
      </c>
      <c r="B1092" s="177" t="s">
        <v>1917</v>
      </c>
      <c r="C1092" s="176" t="s">
        <v>1934</v>
      </c>
      <c r="D1092" s="176" t="s">
        <v>338</v>
      </c>
      <c r="E1092" s="179" t="str">
        <f>CONCATENATE(SUM('Раздел 4'!AC46:AC46),"&lt;=",SUM('Раздел 4'!AC9:AC9))</f>
        <v>0&lt;=0</v>
      </c>
    </row>
    <row r="1093" spans="1:5" s="175" customFormat="1" ht="15.75">
      <c r="A1093" s="178">
        <f>IF((SUM('Раздел 4'!AD46:AD46)&lt;=SUM('Раздел 4'!AD9:AD9)),"","Неверно!")</f>
      </c>
      <c r="B1093" s="177" t="s">
        <v>1917</v>
      </c>
      <c r="C1093" s="176" t="s">
        <v>1935</v>
      </c>
      <c r="D1093" s="176" t="s">
        <v>338</v>
      </c>
      <c r="E1093" s="179" t="str">
        <f>CONCATENATE(SUM('Раздел 4'!AD46:AD46),"&lt;=",SUM('Раздел 4'!AD9:AD9))</f>
        <v>0&lt;=0</v>
      </c>
    </row>
    <row r="1094" spans="1:5" s="175" customFormat="1" ht="15.75">
      <c r="A1094" s="178">
        <f>IF((SUM('Раздел 4'!AE46:AE46)&lt;=SUM('Раздел 4'!AE9:AE9)),"","Неверно!")</f>
      </c>
      <c r="B1094" s="177" t="s">
        <v>1917</v>
      </c>
      <c r="C1094" s="176" t="s">
        <v>1936</v>
      </c>
      <c r="D1094" s="176" t="s">
        <v>338</v>
      </c>
      <c r="E1094" s="179" t="str">
        <f>CONCATENATE(SUM('Раздел 4'!AE46:AE46),"&lt;=",SUM('Раздел 4'!AE9:AE9))</f>
        <v>0&lt;=0</v>
      </c>
    </row>
    <row r="1095" spans="1:5" s="175" customFormat="1" ht="15.75">
      <c r="A1095" s="178">
        <f>IF((SUM('Раздел 4'!AF46:AF46)&lt;=SUM('Раздел 4'!AF9:AF9)),"","Неверно!")</f>
      </c>
      <c r="B1095" s="177" t="s">
        <v>1917</v>
      </c>
      <c r="C1095" s="176" t="s">
        <v>1937</v>
      </c>
      <c r="D1095" s="176" t="s">
        <v>338</v>
      </c>
      <c r="E1095" s="179" t="str">
        <f>CONCATENATE(SUM('Раздел 4'!AF46:AF46),"&lt;=",SUM('Раздел 4'!AF9:AF9))</f>
        <v>0&lt;=0</v>
      </c>
    </row>
    <row r="1096" spans="1:5" s="175" customFormat="1" ht="15.75">
      <c r="A1096" s="178">
        <f>IF((SUM('Раздел 4'!AG46:AG46)&lt;=SUM('Раздел 4'!AG9:AG9)),"","Неверно!")</f>
      </c>
      <c r="B1096" s="177" t="s">
        <v>1917</v>
      </c>
      <c r="C1096" s="176" t="s">
        <v>1938</v>
      </c>
      <c r="D1096" s="176" t="s">
        <v>338</v>
      </c>
      <c r="E1096" s="179" t="str">
        <f>CONCATENATE(SUM('Раздел 4'!AG46:AG46),"&lt;=",SUM('Раздел 4'!AG9:AG9))</f>
        <v>0&lt;=0</v>
      </c>
    </row>
    <row r="1097" spans="1:5" s="175" customFormat="1" ht="15.75">
      <c r="A1097" s="178">
        <f>IF((SUM('Раздел 4'!AH46:AH46)&lt;=SUM('Раздел 4'!AH9:AH9)),"","Неверно!")</f>
      </c>
      <c r="B1097" s="177" t="s">
        <v>1917</v>
      </c>
      <c r="C1097" s="176" t="s">
        <v>1939</v>
      </c>
      <c r="D1097" s="176" t="s">
        <v>338</v>
      </c>
      <c r="E1097" s="179" t="str">
        <f>CONCATENATE(SUM('Раздел 4'!AH46:AH46),"&lt;=",SUM('Раздел 4'!AH9:AH9))</f>
        <v>0&lt;=0</v>
      </c>
    </row>
    <row r="1098" spans="1:5" s="175" customFormat="1" ht="15.75">
      <c r="A1098" s="178">
        <f>IF((SUM('Раздел 4'!H46:H46)&lt;=SUM('Раздел 4'!H9:H9)),"","Неверно!")</f>
      </c>
      <c r="B1098" s="177" t="s">
        <v>1917</v>
      </c>
      <c r="C1098" s="176" t="s">
        <v>1940</v>
      </c>
      <c r="D1098" s="176" t="s">
        <v>338</v>
      </c>
      <c r="E1098" s="179" t="str">
        <f>CONCATENATE(SUM('Раздел 4'!H46:H46),"&lt;=",SUM('Раздел 4'!H9:H9))</f>
        <v>0&lt;=0</v>
      </c>
    </row>
    <row r="1099" spans="1:5" s="175" customFormat="1" ht="15.75">
      <c r="A1099" s="178">
        <f>IF((SUM('Раздел 4'!AI46:AI46)&lt;=SUM('Раздел 4'!AI9:AI9)),"","Неверно!")</f>
      </c>
      <c r="B1099" s="177" t="s">
        <v>1917</v>
      </c>
      <c r="C1099" s="176" t="s">
        <v>1941</v>
      </c>
      <c r="D1099" s="176" t="s">
        <v>338</v>
      </c>
      <c r="E1099" s="179" t="str">
        <f>CONCATENATE(SUM('Раздел 4'!AI46:AI46),"&lt;=",SUM('Раздел 4'!AI9:AI9))</f>
        <v>0&lt;=0</v>
      </c>
    </row>
    <row r="1100" spans="1:5" s="175" customFormat="1" ht="15.75">
      <c r="A1100" s="178">
        <f>IF((SUM('Раздел 4'!AJ46:AJ46)&lt;=SUM('Раздел 4'!AJ9:AJ9)),"","Неверно!")</f>
      </c>
      <c r="B1100" s="177" t="s">
        <v>1917</v>
      </c>
      <c r="C1100" s="176" t="s">
        <v>1942</v>
      </c>
      <c r="D1100" s="176" t="s">
        <v>338</v>
      </c>
      <c r="E1100" s="179" t="str">
        <f>CONCATENATE(SUM('Раздел 4'!AJ46:AJ46),"&lt;=",SUM('Раздел 4'!AJ9:AJ9))</f>
        <v>0&lt;=0</v>
      </c>
    </row>
    <row r="1101" spans="1:5" s="175" customFormat="1" ht="15.75">
      <c r="A1101" s="178">
        <f>IF((SUM('Раздел 4'!AK46:AK46)&lt;=SUM('Раздел 4'!AK9:AK9)),"","Неверно!")</f>
      </c>
      <c r="B1101" s="177" t="s">
        <v>1917</v>
      </c>
      <c r="C1101" s="176" t="s">
        <v>1943</v>
      </c>
      <c r="D1101" s="176" t="s">
        <v>338</v>
      </c>
      <c r="E1101" s="179" t="str">
        <f>CONCATENATE(SUM('Раздел 4'!AK46:AK46),"&lt;=",SUM('Раздел 4'!AK9:AK9))</f>
        <v>0&lt;=0</v>
      </c>
    </row>
    <row r="1102" spans="1:5" s="175" customFormat="1" ht="15.75">
      <c r="A1102" s="178">
        <f>IF((SUM('Раздел 4'!AL46:AL46)&lt;=SUM('Раздел 4'!AL9:AL9)),"","Неверно!")</f>
      </c>
      <c r="B1102" s="177" t="s">
        <v>1917</v>
      </c>
      <c r="C1102" s="176" t="s">
        <v>1944</v>
      </c>
      <c r="D1102" s="176" t="s">
        <v>338</v>
      </c>
      <c r="E1102" s="179" t="str">
        <f>CONCATENATE(SUM('Раздел 4'!AL46:AL46),"&lt;=",SUM('Раздел 4'!AL9:AL9))</f>
        <v>0&lt;=0</v>
      </c>
    </row>
    <row r="1103" spans="1:5" s="175" customFormat="1" ht="15.75">
      <c r="A1103" s="178">
        <f>IF((SUM('Раздел 4'!AM46:AM46)&lt;=SUM('Раздел 4'!AM9:AM9)),"","Неверно!")</f>
      </c>
      <c r="B1103" s="177" t="s">
        <v>1917</v>
      </c>
      <c r="C1103" s="176" t="s">
        <v>1945</v>
      </c>
      <c r="D1103" s="176" t="s">
        <v>338</v>
      </c>
      <c r="E1103" s="179" t="str">
        <f>CONCATENATE(SUM('Раздел 4'!AM46:AM46),"&lt;=",SUM('Раздел 4'!AM9:AM9))</f>
        <v>0&lt;=0</v>
      </c>
    </row>
    <row r="1104" spans="1:5" s="175" customFormat="1" ht="15.75">
      <c r="A1104" s="178">
        <f>IF((SUM('Раздел 4'!AN46:AN46)&lt;=SUM('Раздел 4'!AN9:AN9)),"","Неверно!")</f>
      </c>
      <c r="B1104" s="177" t="s">
        <v>1917</v>
      </c>
      <c r="C1104" s="176" t="s">
        <v>1946</v>
      </c>
      <c r="D1104" s="176" t="s">
        <v>338</v>
      </c>
      <c r="E1104" s="179" t="str">
        <f>CONCATENATE(SUM('Раздел 4'!AN46:AN46),"&lt;=",SUM('Раздел 4'!AN9:AN9))</f>
        <v>0&lt;=0</v>
      </c>
    </row>
    <row r="1105" spans="1:5" s="175" customFormat="1" ht="15.75">
      <c r="A1105" s="178">
        <f>IF((SUM('Раздел 4'!AO46:AO46)&lt;=SUM('Раздел 4'!AO9:AO9)),"","Неверно!")</f>
      </c>
      <c r="B1105" s="177" t="s">
        <v>1917</v>
      </c>
      <c r="C1105" s="176" t="s">
        <v>1947</v>
      </c>
      <c r="D1105" s="176" t="s">
        <v>338</v>
      </c>
      <c r="E1105" s="179" t="str">
        <f>CONCATENATE(SUM('Раздел 4'!AO46:AO46),"&lt;=",SUM('Раздел 4'!AO9:AO9))</f>
        <v>0&lt;=0</v>
      </c>
    </row>
    <row r="1106" spans="1:5" s="175" customFormat="1" ht="15.75">
      <c r="A1106" s="178">
        <f>IF((SUM('Раздел 4'!AP46:AP46)&lt;=SUM('Раздел 4'!AP9:AP9)),"","Неверно!")</f>
      </c>
      <c r="B1106" s="177" t="s">
        <v>1917</v>
      </c>
      <c r="C1106" s="176" t="s">
        <v>1948</v>
      </c>
      <c r="D1106" s="176" t="s">
        <v>338</v>
      </c>
      <c r="E1106" s="179" t="str">
        <f>CONCATENATE(SUM('Раздел 4'!AP46:AP46),"&lt;=",SUM('Раздел 4'!AP9:AP9))</f>
        <v>0&lt;=0</v>
      </c>
    </row>
    <row r="1107" spans="1:5" s="175" customFormat="1" ht="15.75">
      <c r="A1107" s="178">
        <f>IF((SUM('Раздел 4'!AQ46:AQ46)&lt;=SUM('Раздел 4'!AQ9:AQ9)),"","Неверно!")</f>
      </c>
      <c r="B1107" s="177" t="s">
        <v>1917</v>
      </c>
      <c r="C1107" s="176" t="s">
        <v>1949</v>
      </c>
      <c r="D1107" s="176" t="s">
        <v>338</v>
      </c>
      <c r="E1107" s="179" t="str">
        <f>CONCATENATE(SUM('Раздел 4'!AQ46:AQ46),"&lt;=",SUM('Раздел 4'!AQ9:AQ9))</f>
        <v>0&lt;=0</v>
      </c>
    </row>
    <row r="1108" spans="1:5" s="175" customFormat="1" ht="15.75">
      <c r="A1108" s="178">
        <f>IF((SUM('Раздел 4'!AR46:AR46)&lt;=SUM('Раздел 4'!AR9:AR9)),"","Неверно!")</f>
      </c>
      <c r="B1108" s="177" t="s">
        <v>1917</v>
      </c>
      <c r="C1108" s="176" t="s">
        <v>1950</v>
      </c>
      <c r="D1108" s="176" t="s">
        <v>338</v>
      </c>
      <c r="E1108" s="179" t="str">
        <f>CONCATENATE(SUM('Раздел 4'!AR46:AR46),"&lt;=",SUM('Раздел 4'!AR9:AR9))</f>
        <v>0&lt;=0</v>
      </c>
    </row>
    <row r="1109" spans="1:5" s="175" customFormat="1" ht="15.75">
      <c r="A1109" s="178">
        <f>IF((SUM('Раздел 4'!I46:I46)&lt;=SUM('Раздел 4'!I9:I9)),"","Неверно!")</f>
      </c>
      <c r="B1109" s="177" t="s">
        <v>1917</v>
      </c>
      <c r="C1109" s="176" t="s">
        <v>1951</v>
      </c>
      <c r="D1109" s="176" t="s">
        <v>338</v>
      </c>
      <c r="E1109" s="179" t="str">
        <f>CONCATENATE(SUM('Раздел 4'!I46:I46),"&lt;=",SUM('Раздел 4'!I9:I9))</f>
        <v>0&lt;=0</v>
      </c>
    </row>
    <row r="1110" spans="1:5" s="175" customFormat="1" ht="15.75">
      <c r="A1110" s="178">
        <f>IF((SUM('Раздел 4'!AS46:AS46)&lt;=SUM('Раздел 4'!AS9:AS9)),"","Неверно!")</f>
      </c>
      <c r="B1110" s="177" t="s">
        <v>1917</v>
      </c>
      <c r="C1110" s="176" t="s">
        <v>1952</v>
      </c>
      <c r="D1110" s="176" t="s">
        <v>338</v>
      </c>
      <c r="E1110" s="179" t="str">
        <f>CONCATENATE(SUM('Раздел 4'!AS46:AS46),"&lt;=",SUM('Раздел 4'!AS9:AS9))</f>
        <v>0&lt;=0</v>
      </c>
    </row>
    <row r="1111" spans="1:5" s="175" customFormat="1" ht="15.75">
      <c r="A1111" s="178">
        <f>IF((SUM('Раздел 4'!AT46:AT46)&lt;=SUM('Раздел 4'!AT9:AT9)),"","Неверно!")</f>
      </c>
      <c r="B1111" s="177" t="s">
        <v>1917</v>
      </c>
      <c r="C1111" s="176" t="s">
        <v>1953</v>
      </c>
      <c r="D1111" s="176" t="s">
        <v>338</v>
      </c>
      <c r="E1111" s="179" t="str">
        <f>CONCATENATE(SUM('Раздел 4'!AT46:AT46),"&lt;=",SUM('Раздел 4'!AT9:AT9))</f>
        <v>0&lt;=0</v>
      </c>
    </row>
    <row r="1112" spans="1:5" s="175" customFormat="1" ht="15.75">
      <c r="A1112" s="178">
        <f>IF((SUM('Раздел 4'!J46:J46)&lt;=SUM('Раздел 4'!J9:J9)),"","Неверно!")</f>
      </c>
      <c r="B1112" s="177" t="s">
        <v>1917</v>
      </c>
      <c r="C1112" s="176" t="s">
        <v>1954</v>
      </c>
      <c r="D1112" s="176" t="s">
        <v>338</v>
      </c>
      <c r="E1112" s="179" t="str">
        <f>CONCATENATE(SUM('Раздел 4'!J46:J46),"&lt;=",SUM('Раздел 4'!J9:J9))</f>
        <v>0&lt;=0</v>
      </c>
    </row>
    <row r="1113" spans="1:5" s="175" customFormat="1" ht="15.75">
      <c r="A1113" s="178">
        <f>IF((SUM('Раздел 4'!K46:K46)&lt;=SUM('Раздел 4'!K9:K9)),"","Неверно!")</f>
      </c>
      <c r="B1113" s="177" t="s">
        <v>1917</v>
      </c>
      <c r="C1113" s="176" t="s">
        <v>1955</v>
      </c>
      <c r="D1113" s="176" t="s">
        <v>338</v>
      </c>
      <c r="E1113" s="179" t="str">
        <f>CONCATENATE(SUM('Раздел 4'!K46:K46),"&lt;=",SUM('Раздел 4'!K9:K9))</f>
        <v>0&lt;=0</v>
      </c>
    </row>
    <row r="1114" spans="1:5" s="175" customFormat="1" ht="15.75">
      <c r="A1114" s="178">
        <f>IF((SUM('Раздел 4'!L46:L46)&lt;=SUM('Раздел 4'!L9:L9)),"","Неверно!")</f>
      </c>
      <c r="B1114" s="177" t="s">
        <v>1917</v>
      </c>
      <c r="C1114" s="176" t="s">
        <v>1956</v>
      </c>
      <c r="D1114" s="176" t="s">
        <v>338</v>
      </c>
      <c r="E1114" s="179" t="str">
        <f>CONCATENATE(SUM('Раздел 4'!L46:L46),"&lt;=",SUM('Раздел 4'!L9:L9))</f>
        <v>0&lt;=0</v>
      </c>
    </row>
    <row r="1115" spans="1:5" s="175" customFormat="1" ht="15.75">
      <c r="A1115" s="178">
        <f>IF((SUM('Раздел 4'!M46:M46)&lt;=SUM('Раздел 4'!M9:M9)),"","Неверно!")</f>
      </c>
      <c r="B1115" s="177" t="s">
        <v>1917</v>
      </c>
      <c r="C1115" s="176" t="s">
        <v>1957</v>
      </c>
      <c r="D1115" s="176" t="s">
        <v>338</v>
      </c>
      <c r="E1115" s="179" t="str">
        <f>CONCATENATE(SUM('Раздел 4'!M46:M46),"&lt;=",SUM('Раздел 4'!M9:M9))</f>
        <v>0&lt;=0</v>
      </c>
    </row>
    <row r="1116" spans="1:5" s="175" customFormat="1" ht="15.75">
      <c r="A1116" s="178">
        <f>IF((SUM('Раздел 4'!N46:N46)&lt;=SUM('Раздел 4'!N9:N9)),"","Неверно!")</f>
      </c>
      <c r="B1116" s="177" t="s">
        <v>1917</v>
      </c>
      <c r="C1116" s="176" t="s">
        <v>1958</v>
      </c>
      <c r="D1116" s="176" t="s">
        <v>338</v>
      </c>
      <c r="E1116" s="179" t="str">
        <f>CONCATENATE(SUM('Раздел 4'!N46:N46),"&lt;=",SUM('Раздел 4'!N9:N9))</f>
        <v>0&lt;=0</v>
      </c>
    </row>
    <row r="1117" spans="1:5" s="175" customFormat="1" ht="15.75">
      <c r="A1117" s="178">
        <f>IF((SUM('Раздел 4'!F50:F50)&lt;=SUM('Раздел 4'!F9:F9)),"","Неверно!")</f>
      </c>
      <c r="B1117" s="177" t="s">
        <v>1959</v>
      </c>
      <c r="C1117" s="176" t="s">
        <v>1960</v>
      </c>
      <c r="D1117" s="176" t="s">
        <v>337</v>
      </c>
      <c r="E1117" s="179" t="str">
        <f>CONCATENATE(SUM('Раздел 4'!F50:F50),"&lt;=",SUM('Раздел 4'!F9:F9))</f>
        <v>0&lt;=0</v>
      </c>
    </row>
    <row r="1118" spans="1:5" s="175" customFormat="1" ht="15.75">
      <c r="A1118" s="178">
        <f>IF((SUM('Раздел 4'!O50:O50)&lt;=SUM('Раздел 4'!O9:O9)),"","Неверно!")</f>
      </c>
      <c r="B1118" s="177" t="s">
        <v>1959</v>
      </c>
      <c r="C1118" s="176" t="s">
        <v>1961</v>
      </c>
      <c r="D1118" s="176" t="s">
        <v>337</v>
      </c>
      <c r="E1118" s="179" t="str">
        <f>CONCATENATE(SUM('Раздел 4'!O50:O50),"&lt;=",SUM('Раздел 4'!O9:O9))</f>
        <v>0&lt;=0</v>
      </c>
    </row>
    <row r="1119" spans="1:5" s="175" customFormat="1" ht="15.75">
      <c r="A1119" s="178">
        <f>IF((SUM('Раздел 4'!P50:P50)&lt;=SUM('Раздел 4'!P9:P9)),"","Неверно!")</f>
      </c>
      <c r="B1119" s="177" t="s">
        <v>1959</v>
      </c>
      <c r="C1119" s="176" t="s">
        <v>1962</v>
      </c>
      <c r="D1119" s="176" t="s">
        <v>337</v>
      </c>
      <c r="E1119" s="179" t="str">
        <f>CONCATENATE(SUM('Раздел 4'!P50:P50),"&lt;=",SUM('Раздел 4'!P9:P9))</f>
        <v>0&lt;=0</v>
      </c>
    </row>
    <row r="1120" spans="1:5" s="175" customFormat="1" ht="15.75">
      <c r="A1120" s="178">
        <f>IF((SUM('Раздел 4'!Q50:Q50)&lt;=SUM('Раздел 4'!Q9:Q9)),"","Неверно!")</f>
      </c>
      <c r="B1120" s="177" t="s">
        <v>1959</v>
      </c>
      <c r="C1120" s="176" t="s">
        <v>1963</v>
      </c>
      <c r="D1120" s="176" t="s">
        <v>337</v>
      </c>
      <c r="E1120" s="179" t="str">
        <f>CONCATENATE(SUM('Раздел 4'!Q50:Q50),"&lt;=",SUM('Раздел 4'!Q9:Q9))</f>
        <v>0&lt;=0</v>
      </c>
    </row>
    <row r="1121" spans="1:5" s="175" customFormat="1" ht="15.75">
      <c r="A1121" s="178">
        <f>IF((SUM('Раздел 4'!R50:R50)&lt;=SUM('Раздел 4'!R9:R9)),"","Неверно!")</f>
      </c>
      <c r="B1121" s="177" t="s">
        <v>1959</v>
      </c>
      <c r="C1121" s="176" t="s">
        <v>1964</v>
      </c>
      <c r="D1121" s="176" t="s">
        <v>337</v>
      </c>
      <c r="E1121" s="179" t="str">
        <f>CONCATENATE(SUM('Раздел 4'!R50:R50),"&lt;=",SUM('Раздел 4'!R9:R9))</f>
        <v>0&lt;=0</v>
      </c>
    </row>
    <row r="1122" spans="1:5" s="175" customFormat="1" ht="15.75">
      <c r="A1122" s="178">
        <f>IF((SUM('Раздел 4'!S50:S50)&lt;=SUM('Раздел 4'!S9:S9)),"","Неверно!")</f>
      </c>
      <c r="B1122" s="177" t="s">
        <v>1959</v>
      </c>
      <c r="C1122" s="176" t="s">
        <v>1965</v>
      </c>
      <c r="D1122" s="176" t="s">
        <v>337</v>
      </c>
      <c r="E1122" s="179" t="str">
        <f>CONCATENATE(SUM('Раздел 4'!S50:S50),"&lt;=",SUM('Раздел 4'!S9:S9))</f>
        <v>0&lt;=0</v>
      </c>
    </row>
    <row r="1123" spans="1:5" s="175" customFormat="1" ht="15.75">
      <c r="A1123" s="178">
        <f>IF((SUM('Раздел 4'!T50:T50)&lt;=SUM('Раздел 4'!T9:T9)),"","Неверно!")</f>
      </c>
      <c r="B1123" s="177" t="s">
        <v>1959</v>
      </c>
      <c r="C1123" s="176" t="s">
        <v>1966</v>
      </c>
      <c r="D1123" s="176" t="s">
        <v>337</v>
      </c>
      <c r="E1123" s="179" t="str">
        <f>CONCATENATE(SUM('Раздел 4'!T50:T50),"&lt;=",SUM('Раздел 4'!T9:T9))</f>
        <v>0&lt;=0</v>
      </c>
    </row>
    <row r="1124" spans="1:5" s="175" customFormat="1" ht="15.75">
      <c r="A1124" s="178">
        <f>IF((SUM('Раздел 4'!U50:U50)&lt;=SUM('Раздел 4'!U9:U9)),"","Неверно!")</f>
      </c>
      <c r="B1124" s="177" t="s">
        <v>1959</v>
      </c>
      <c r="C1124" s="176" t="s">
        <v>1967</v>
      </c>
      <c r="D1124" s="176" t="s">
        <v>337</v>
      </c>
      <c r="E1124" s="179" t="str">
        <f>CONCATENATE(SUM('Раздел 4'!U50:U50),"&lt;=",SUM('Раздел 4'!U9:U9))</f>
        <v>0&lt;=0</v>
      </c>
    </row>
    <row r="1125" spans="1:5" s="175" customFormat="1" ht="15.75">
      <c r="A1125" s="178">
        <f>IF((SUM('Раздел 4'!V50:V50)&lt;=SUM('Раздел 4'!V9:V9)),"","Неверно!")</f>
      </c>
      <c r="B1125" s="177" t="s">
        <v>1959</v>
      </c>
      <c r="C1125" s="176" t="s">
        <v>1968</v>
      </c>
      <c r="D1125" s="176" t="s">
        <v>337</v>
      </c>
      <c r="E1125" s="179" t="str">
        <f>CONCATENATE(SUM('Раздел 4'!V50:V50),"&lt;=",SUM('Раздел 4'!V9:V9))</f>
        <v>0&lt;=0</v>
      </c>
    </row>
    <row r="1126" spans="1:5" s="175" customFormat="1" ht="15.75">
      <c r="A1126" s="178">
        <f>IF((SUM('Раздел 4'!W50:W50)&lt;=SUM('Раздел 4'!W9:W9)),"","Неверно!")</f>
      </c>
      <c r="B1126" s="177" t="s">
        <v>1959</v>
      </c>
      <c r="C1126" s="176" t="s">
        <v>1969</v>
      </c>
      <c r="D1126" s="176" t="s">
        <v>337</v>
      </c>
      <c r="E1126" s="179" t="str">
        <f>CONCATENATE(SUM('Раздел 4'!W50:W50),"&lt;=",SUM('Раздел 4'!W9:W9))</f>
        <v>0&lt;=0</v>
      </c>
    </row>
    <row r="1127" spans="1:5" s="175" customFormat="1" ht="15.75">
      <c r="A1127" s="178">
        <f>IF((SUM('Раздел 4'!X50:X50)&lt;=SUM('Раздел 4'!X9:X9)),"","Неверно!")</f>
      </c>
      <c r="B1127" s="177" t="s">
        <v>1959</v>
      </c>
      <c r="C1127" s="176" t="s">
        <v>1970</v>
      </c>
      <c r="D1127" s="176" t="s">
        <v>337</v>
      </c>
      <c r="E1127" s="179" t="str">
        <f>CONCATENATE(SUM('Раздел 4'!X50:X50),"&lt;=",SUM('Раздел 4'!X9:X9))</f>
        <v>0&lt;=0</v>
      </c>
    </row>
    <row r="1128" spans="1:5" s="175" customFormat="1" ht="15.75">
      <c r="A1128" s="178">
        <f>IF((SUM('Раздел 4'!G50:G50)&lt;=SUM('Раздел 4'!G9:G9)),"","Неверно!")</f>
      </c>
      <c r="B1128" s="177" t="s">
        <v>1959</v>
      </c>
      <c r="C1128" s="176" t="s">
        <v>1971</v>
      </c>
      <c r="D1128" s="176" t="s">
        <v>337</v>
      </c>
      <c r="E1128" s="179" t="str">
        <f>CONCATENATE(SUM('Раздел 4'!G50:G50),"&lt;=",SUM('Раздел 4'!G9:G9))</f>
        <v>0&lt;=0</v>
      </c>
    </row>
    <row r="1129" spans="1:5" s="175" customFormat="1" ht="15.75">
      <c r="A1129" s="178">
        <f>IF((SUM('Раздел 4'!Y50:Y50)&lt;=SUM('Раздел 4'!Y9:Y9)),"","Неверно!")</f>
      </c>
      <c r="B1129" s="177" t="s">
        <v>1959</v>
      </c>
      <c r="C1129" s="176" t="s">
        <v>1972</v>
      </c>
      <c r="D1129" s="176" t="s">
        <v>337</v>
      </c>
      <c r="E1129" s="179" t="str">
        <f>CONCATENATE(SUM('Раздел 4'!Y50:Y50),"&lt;=",SUM('Раздел 4'!Y9:Y9))</f>
        <v>0&lt;=0</v>
      </c>
    </row>
    <row r="1130" spans="1:5" s="175" customFormat="1" ht="15.75">
      <c r="A1130" s="178">
        <f>IF((SUM('Раздел 4'!Z50:Z50)&lt;=SUM('Раздел 4'!Z9:Z9)),"","Неверно!")</f>
      </c>
      <c r="B1130" s="177" t="s">
        <v>1959</v>
      </c>
      <c r="C1130" s="176" t="s">
        <v>1973</v>
      </c>
      <c r="D1130" s="176" t="s">
        <v>337</v>
      </c>
      <c r="E1130" s="179" t="str">
        <f>CONCATENATE(SUM('Раздел 4'!Z50:Z50),"&lt;=",SUM('Раздел 4'!Z9:Z9))</f>
        <v>0&lt;=0</v>
      </c>
    </row>
    <row r="1131" spans="1:5" s="175" customFormat="1" ht="15.75">
      <c r="A1131" s="178">
        <f>IF((SUM('Раздел 4'!AA50:AA50)&lt;=SUM('Раздел 4'!AA9:AA9)),"","Неверно!")</f>
      </c>
      <c r="B1131" s="177" t="s">
        <v>1959</v>
      </c>
      <c r="C1131" s="176" t="s">
        <v>1974</v>
      </c>
      <c r="D1131" s="176" t="s">
        <v>337</v>
      </c>
      <c r="E1131" s="179" t="str">
        <f>CONCATENATE(SUM('Раздел 4'!AA50:AA50),"&lt;=",SUM('Раздел 4'!AA9:AA9))</f>
        <v>0&lt;=0</v>
      </c>
    </row>
    <row r="1132" spans="1:5" s="175" customFormat="1" ht="15.75">
      <c r="A1132" s="178">
        <f>IF((SUM('Раздел 4'!AB50:AB50)&lt;=SUM('Раздел 4'!AB9:AB9)),"","Неверно!")</f>
      </c>
      <c r="B1132" s="177" t="s">
        <v>1959</v>
      </c>
      <c r="C1132" s="176" t="s">
        <v>1975</v>
      </c>
      <c r="D1132" s="176" t="s">
        <v>337</v>
      </c>
      <c r="E1132" s="179" t="str">
        <f>CONCATENATE(SUM('Раздел 4'!AB50:AB50),"&lt;=",SUM('Раздел 4'!AB9:AB9))</f>
        <v>0&lt;=0</v>
      </c>
    </row>
    <row r="1133" spans="1:5" s="175" customFormat="1" ht="15.75">
      <c r="A1133" s="178">
        <f>IF((SUM('Раздел 4'!AC50:AC50)&lt;=SUM('Раздел 4'!AC9:AC9)),"","Неверно!")</f>
      </c>
      <c r="B1133" s="177" t="s">
        <v>1959</v>
      </c>
      <c r="C1133" s="176" t="s">
        <v>1976</v>
      </c>
      <c r="D1133" s="176" t="s">
        <v>337</v>
      </c>
      <c r="E1133" s="179" t="str">
        <f>CONCATENATE(SUM('Раздел 4'!AC50:AC50),"&lt;=",SUM('Раздел 4'!AC9:AC9))</f>
        <v>0&lt;=0</v>
      </c>
    </row>
    <row r="1134" spans="1:5" s="175" customFormat="1" ht="15.75">
      <c r="A1134" s="178">
        <f>IF((SUM('Раздел 4'!AD50:AD50)&lt;=SUM('Раздел 4'!AD9:AD9)),"","Неверно!")</f>
      </c>
      <c r="B1134" s="177" t="s">
        <v>1959</v>
      </c>
      <c r="C1134" s="176" t="s">
        <v>1977</v>
      </c>
      <c r="D1134" s="176" t="s">
        <v>337</v>
      </c>
      <c r="E1134" s="179" t="str">
        <f>CONCATENATE(SUM('Раздел 4'!AD50:AD50),"&lt;=",SUM('Раздел 4'!AD9:AD9))</f>
        <v>0&lt;=0</v>
      </c>
    </row>
    <row r="1135" spans="1:5" s="175" customFormat="1" ht="15.75">
      <c r="A1135" s="178">
        <f>IF((SUM('Раздел 4'!AE50:AE50)&lt;=SUM('Раздел 4'!AE9:AE9)),"","Неверно!")</f>
      </c>
      <c r="B1135" s="177" t="s">
        <v>1959</v>
      </c>
      <c r="C1135" s="176" t="s">
        <v>1978</v>
      </c>
      <c r="D1135" s="176" t="s">
        <v>337</v>
      </c>
      <c r="E1135" s="179" t="str">
        <f>CONCATENATE(SUM('Раздел 4'!AE50:AE50),"&lt;=",SUM('Раздел 4'!AE9:AE9))</f>
        <v>0&lt;=0</v>
      </c>
    </row>
    <row r="1136" spans="1:5" s="175" customFormat="1" ht="15.75">
      <c r="A1136" s="178">
        <f>IF((SUM('Раздел 4'!AF50:AF50)&lt;=SUM('Раздел 4'!AF9:AF9)),"","Неверно!")</f>
      </c>
      <c r="B1136" s="177" t="s">
        <v>1959</v>
      </c>
      <c r="C1136" s="176" t="s">
        <v>1979</v>
      </c>
      <c r="D1136" s="176" t="s">
        <v>337</v>
      </c>
      <c r="E1136" s="179" t="str">
        <f>CONCATENATE(SUM('Раздел 4'!AF50:AF50),"&lt;=",SUM('Раздел 4'!AF9:AF9))</f>
        <v>0&lt;=0</v>
      </c>
    </row>
    <row r="1137" spans="1:5" s="175" customFormat="1" ht="15.75">
      <c r="A1137" s="178">
        <f>IF((SUM('Раздел 4'!AG50:AG50)&lt;=SUM('Раздел 4'!AG9:AG9)),"","Неверно!")</f>
      </c>
      <c r="B1137" s="177" t="s">
        <v>1959</v>
      </c>
      <c r="C1137" s="176" t="s">
        <v>1980</v>
      </c>
      <c r="D1137" s="176" t="s">
        <v>337</v>
      </c>
      <c r="E1137" s="179" t="str">
        <f>CONCATENATE(SUM('Раздел 4'!AG50:AG50),"&lt;=",SUM('Раздел 4'!AG9:AG9))</f>
        <v>0&lt;=0</v>
      </c>
    </row>
    <row r="1138" spans="1:5" s="175" customFormat="1" ht="15.75">
      <c r="A1138" s="178">
        <f>IF((SUM('Раздел 4'!AH50:AH50)&lt;=SUM('Раздел 4'!AH9:AH9)),"","Неверно!")</f>
      </c>
      <c r="B1138" s="177" t="s">
        <v>1959</v>
      </c>
      <c r="C1138" s="176" t="s">
        <v>1981</v>
      </c>
      <c r="D1138" s="176" t="s">
        <v>337</v>
      </c>
      <c r="E1138" s="179" t="str">
        <f>CONCATENATE(SUM('Раздел 4'!AH50:AH50),"&lt;=",SUM('Раздел 4'!AH9:AH9))</f>
        <v>0&lt;=0</v>
      </c>
    </row>
    <row r="1139" spans="1:5" s="175" customFormat="1" ht="15.75">
      <c r="A1139" s="178">
        <f>IF((SUM('Раздел 4'!H50:H50)&lt;=SUM('Раздел 4'!H9:H9)),"","Неверно!")</f>
      </c>
      <c r="B1139" s="177" t="s">
        <v>1959</v>
      </c>
      <c r="C1139" s="176" t="s">
        <v>1982</v>
      </c>
      <c r="D1139" s="176" t="s">
        <v>337</v>
      </c>
      <c r="E1139" s="179" t="str">
        <f>CONCATENATE(SUM('Раздел 4'!H50:H50),"&lt;=",SUM('Раздел 4'!H9:H9))</f>
        <v>0&lt;=0</v>
      </c>
    </row>
    <row r="1140" spans="1:5" s="175" customFormat="1" ht="15.75">
      <c r="A1140" s="178">
        <f>IF((SUM('Раздел 4'!AI50:AI50)&lt;=SUM('Раздел 4'!AI9:AI9)),"","Неверно!")</f>
      </c>
      <c r="B1140" s="177" t="s">
        <v>1959</v>
      </c>
      <c r="C1140" s="176" t="s">
        <v>1983</v>
      </c>
      <c r="D1140" s="176" t="s">
        <v>337</v>
      </c>
      <c r="E1140" s="179" t="str">
        <f>CONCATENATE(SUM('Раздел 4'!AI50:AI50),"&lt;=",SUM('Раздел 4'!AI9:AI9))</f>
        <v>0&lt;=0</v>
      </c>
    </row>
    <row r="1141" spans="1:5" s="175" customFormat="1" ht="15.75">
      <c r="A1141" s="178">
        <f>IF((SUM('Раздел 4'!AJ50:AJ50)&lt;=SUM('Раздел 4'!AJ9:AJ9)),"","Неверно!")</f>
      </c>
      <c r="B1141" s="177" t="s">
        <v>1959</v>
      </c>
      <c r="C1141" s="176" t="s">
        <v>1984</v>
      </c>
      <c r="D1141" s="176" t="s">
        <v>337</v>
      </c>
      <c r="E1141" s="179" t="str">
        <f>CONCATENATE(SUM('Раздел 4'!AJ50:AJ50),"&lt;=",SUM('Раздел 4'!AJ9:AJ9))</f>
        <v>0&lt;=0</v>
      </c>
    </row>
    <row r="1142" spans="1:5" s="175" customFormat="1" ht="15.75">
      <c r="A1142" s="178">
        <f>IF((SUM('Раздел 4'!AK50:AK50)&lt;=SUM('Раздел 4'!AK9:AK9)),"","Неверно!")</f>
      </c>
      <c r="B1142" s="177" t="s">
        <v>1959</v>
      </c>
      <c r="C1142" s="176" t="s">
        <v>1985</v>
      </c>
      <c r="D1142" s="176" t="s">
        <v>337</v>
      </c>
      <c r="E1142" s="179" t="str">
        <f>CONCATENATE(SUM('Раздел 4'!AK50:AK50),"&lt;=",SUM('Раздел 4'!AK9:AK9))</f>
        <v>0&lt;=0</v>
      </c>
    </row>
    <row r="1143" spans="1:5" s="175" customFormat="1" ht="15.75">
      <c r="A1143" s="178">
        <f>IF((SUM('Раздел 4'!AL50:AL50)&lt;=SUM('Раздел 4'!AL9:AL9)),"","Неверно!")</f>
      </c>
      <c r="B1143" s="177" t="s">
        <v>1959</v>
      </c>
      <c r="C1143" s="176" t="s">
        <v>1986</v>
      </c>
      <c r="D1143" s="176" t="s">
        <v>337</v>
      </c>
      <c r="E1143" s="179" t="str">
        <f>CONCATENATE(SUM('Раздел 4'!AL50:AL50),"&lt;=",SUM('Раздел 4'!AL9:AL9))</f>
        <v>0&lt;=0</v>
      </c>
    </row>
    <row r="1144" spans="1:5" s="175" customFormat="1" ht="15.75">
      <c r="A1144" s="178">
        <f>IF((SUM('Раздел 4'!AM50:AM50)&lt;=SUM('Раздел 4'!AM9:AM9)),"","Неверно!")</f>
      </c>
      <c r="B1144" s="177" t="s">
        <v>1959</v>
      </c>
      <c r="C1144" s="176" t="s">
        <v>1987</v>
      </c>
      <c r="D1144" s="176" t="s">
        <v>337</v>
      </c>
      <c r="E1144" s="179" t="str">
        <f>CONCATENATE(SUM('Раздел 4'!AM50:AM50),"&lt;=",SUM('Раздел 4'!AM9:AM9))</f>
        <v>0&lt;=0</v>
      </c>
    </row>
    <row r="1145" spans="1:5" s="175" customFormat="1" ht="15.75">
      <c r="A1145" s="178">
        <f>IF((SUM('Раздел 4'!AN50:AN50)&lt;=SUM('Раздел 4'!AN9:AN9)),"","Неверно!")</f>
      </c>
      <c r="B1145" s="177" t="s">
        <v>1959</v>
      </c>
      <c r="C1145" s="176" t="s">
        <v>1988</v>
      </c>
      <c r="D1145" s="176" t="s">
        <v>337</v>
      </c>
      <c r="E1145" s="179" t="str">
        <f>CONCATENATE(SUM('Раздел 4'!AN50:AN50),"&lt;=",SUM('Раздел 4'!AN9:AN9))</f>
        <v>0&lt;=0</v>
      </c>
    </row>
    <row r="1146" spans="1:5" s="175" customFormat="1" ht="15.75">
      <c r="A1146" s="178">
        <f>IF((SUM('Раздел 4'!AO50:AO50)&lt;=SUM('Раздел 4'!AO9:AO9)),"","Неверно!")</f>
      </c>
      <c r="B1146" s="177" t="s">
        <v>1959</v>
      </c>
      <c r="C1146" s="176" t="s">
        <v>1989</v>
      </c>
      <c r="D1146" s="176" t="s">
        <v>337</v>
      </c>
      <c r="E1146" s="179" t="str">
        <f>CONCATENATE(SUM('Раздел 4'!AO50:AO50),"&lt;=",SUM('Раздел 4'!AO9:AO9))</f>
        <v>0&lt;=0</v>
      </c>
    </row>
    <row r="1147" spans="1:5" s="175" customFormat="1" ht="15.75">
      <c r="A1147" s="178">
        <f>IF((SUM('Раздел 4'!AP50:AP50)&lt;=SUM('Раздел 4'!AP9:AP9)),"","Неверно!")</f>
      </c>
      <c r="B1147" s="177" t="s">
        <v>1959</v>
      </c>
      <c r="C1147" s="176" t="s">
        <v>1990</v>
      </c>
      <c r="D1147" s="176" t="s">
        <v>337</v>
      </c>
      <c r="E1147" s="179" t="str">
        <f>CONCATENATE(SUM('Раздел 4'!AP50:AP50),"&lt;=",SUM('Раздел 4'!AP9:AP9))</f>
        <v>0&lt;=0</v>
      </c>
    </row>
    <row r="1148" spans="1:5" s="175" customFormat="1" ht="15.75">
      <c r="A1148" s="178">
        <f>IF((SUM('Раздел 4'!AQ50:AQ50)&lt;=SUM('Раздел 4'!AQ9:AQ9)),"","Неверно!")</f>
      </c>
      <c r="B1148" s="177" t="s">
        <v>1959</v>
      </c>
      <c r="C1148" s="176" t="s">
        <v>1991</v>
      </c>
      <c r="D1148" s="176" t="s">
        <v>337</v>
      </c>
      <c r="E1148" s="179" t="str">
        <f>CONCATENATE(SUM('Раздел 4'!AQ50:AQ50),"&lt;=",SUM('Раздел 4'!AQ9:AQ9))</f>
        <v>0&lt;=0</v>
      </c>
    </row>
    <row r="1149" spans="1:5" s="175" customFormat="1" ht="15.75">
      <c r="A1149" s="178">
        <f>IF((SUM('Раздел 4'!AR50:AR50)&lt;=SUM('Раздел 4'!AR9:AR9)),"","Неверно!")</f>
      </c>
      <c r="B1149" s="177" t="s">
        <v>1959</v>
      </c>
      <c r="C1149" s="176" t="s">
        <v>1992</v>
      </c>
      <c r="D1149" s="176" t="s">
        <v>337</v>
      </c>
      <c r="E1149" s="179" t="str">
        <f>CONCATENATE(SUM('Раздел 4'!AR50:AR50),"&lt;=",SUM('Раздел 4'!AR9:AR9))</f>
        <v>0&lt;=0</v>
      </c>
    </row>
    <row r="1150" spans="1:5" s="175" customFormat="1" ht="15.75">
      <c r="A1150" s="178">
        <f>IF((SUM('Раздел 4'!I50:I50)&lt;=SUM('Раздел 4'!I9:I9)),"","Неверно!")</f>
      </c>
      <c r="B1150" s="177" t="s">
        <v>1959</v>
      </c>
      <c r="C1150" s="176" t="s">
        <v>1993</v>
      </c>
      <c r="D1150" s="176" t="s">
        <v>337</v>
      </c>
      <c r="E1150" s="179" t="str">
        <f>CONCATENATE(SUM('Раздел 4'!I50:I50),"&lt;=",SUM('Раздел 4'!I9:I9))</f>
        <v>0&lt;=0</v>
      </c>
    </row>
    <row r="1151" spans="1:5" s="175" customFormat="1" ht="15.75">
      <c r="A1151" s="178">
        <f>IF((SUM('Раздел 4'!AS50:AS50)&lt;=SUM('Раздел 4'!AS9:AS9)),"","Неверно!")</f>
      </c>
      <c r="B1151" s="177" t="s">
        <v>1959</v>
      </c>
      <c r="C1151" s="176" t="s">
        <v>1994</v>
      </c>
      <c r="D1151" s="176" t="s">
        <v>337</v>
      </c>
      <c r="E1151" s="179" t="str">
        <f>CONCATENATE(SUM('Раздел 4'!AS50:AS50),"&lt;=",SUM('Раздел 4'!AS9:AS9))</f>
        <v>0&lt;=0</v>
      </c>
    </row>
    <row r="1152" spans="1:5" s="175" customFormat="1" ht="15.75">
      <c r="A1152" s="178">
        <f>IF((SUM('Раздел 4'!AT50:AT50)&lt;=SUM('Раздел 4'!AT9:AT9)),"","Неверно!")</f>
      </c>
      <c r="B1152" s="177" t="s">
        <v>1959</v>
      </c>
      <c r="C1152" s="176" t="s">
        <v>1995</v>
      </c>
      <c r="D1152" s="176" t="s">
        <v>337</v>
      </c>
      <c r="E1152" s="179" t="str">
        <f>CONCATENATE(SUM('Раздел 4'!AT50:AT50),"&lt;=",SUM('Раздел 4'!AT9:AT9))</f>
        <v>0&lt;=0</v>
      </c>
    </row>
    <row r="1153" spans="1:5" s="175" customFormat="1" ht="15.75">
      <c r="A1153" s="178">
        <f>IF((SUM('Раздел 4'!J50:J50)&lt;=SUM('Раздел 4'!J9:J9)),"","Неверно!")</f>
      </c>
      <c r="B1153" s="177" t="s">
        <v>1959</v>
      </c>
      <c r="C1153" s="176" t="s">
        <v>1996</v>
      </c>
      <c r="D1153" s="176" t="s">
        <v>337</v>
      </c>
      <c r="E1153" s="179" t="str">
        <f>CONCATENATE(SUM('Раздел 4'!J50:J50),"&lt;=",SUM('Раздел 4'!J9:J9))</f>
        <v>0&lt;=0</v>
      </c>
    </row>
    <row r="1154" spans="1:5" s="175" customFormat="1" ht="15.75">
      <c r="A1154" s="178">
        <f>IF((SUM('Раздел 4'!K50:K50)&lt;=SUM('Раздел 4'!K9:K9)),"","Неверно!")</f>
      </c>
      <c r="B1154" s="177" t="s">
        <v>1959</v>
      </c>
      <c r="C1154" s="176" t="s">
        <v>1997</v>
      </c>
      <c r="D1154" s="176" t="s">
        <v>337</v>
      </c>
      <c r="E1154" s="179" t="str">
        <f>CONCATENATE(SUM('Раздел 4'!K50:K50),"&lt;=",SUM('Раздел 4'!K9:K9))</f>
        <v>0&lt;=0</v>
      </c>
    </row>
    <row r="1155" spans="1:5" s="175" customFormat="1" ht="15.75">
      <c r="A1155" s="178">
        <f>IF((SUM('Раздел 4'!L50:L50)&lt;=SUM('Раздел 4'!L9:L9)),"","Неверно!")</f>
      </c>
      <c r="B1155" s="177" t="s">
        <v>1959</v>
      </c>
      <c r="C1155" s="176" t="s">
        <v>1998</v>
      </c>
      <c r="D1155" s="176" t="s">
        <v>337</v>
      </c>
      <c r="E1155" s="179" t="str">
        <f>CONCATENATE(SUM('Раздел 4'!L50:L50),"&lt;=",SUM('Раздел 4'!L9:L9))</f>
        <v>0&lt;=0</v>
      </c>
    </row>
    <row r="1156" spans="1:5" s="175" customFormat="1" ht="15.75">
      <c r="A1156" s="178">
        <f>IF((SUM('Раздел 4'!M50:M50)&lt;=SUM('Раздел 4'!M9:M9)),"","Неверно!")</f>
      </c>
      <c r="B1156" s="177" t="s">
        <v>1959</v>
      </c>
      <c r="C1156" s="176" t="s">
        <v>1999</v>
      </c>
      <c r="D1156" s="176" t="s">
        <v>337</v>
      </c>
      <c r="E1156" s="179" t="str">
        <f>CONCATENATE(SUM('Раздел 4'!M50:M50),"&lt;=",SUM('Раздел 4'!M9:M9))</f>
        <v>0&lt;=0</v>
      </c>
    </row>
    <row r="1157" spans="1:5" s="175" customFormat="1" ht="15.75">
      <c r="A1157" s="178">
        <f>IF((SUM('Раздел 4'!N50:N50)&lt;=SUM('Раздел 4'!N9:N9)),"","Неверно!")</f>
      </c>
      <c r="B1157" s="177" t="s">
        <v>1959</v>
      </c>
      <c r="C1157" s="176" t="s">
        <v>2000</v>
      </c>
      <c r="D1157" s="176" t="s">
        <v>337</v>
      </c>
      <c r="E1157" s="179" t="str">
        <f>CONCATENATE(SUM('Раздел 4'!N50:N50),"&lt;=",SUM('Раздел 4'!N9:N9))</f>
        <v>0&lt;=0</v>
      </c>
    </row>
    <row r="1158" spans="1:5" s="175" customFormat="1" ht="15.75">
      <c r="A1158" s="178">
        <f>IF((SUM('Раздел 4'!F58:F58)&lt;=SUM('Раздел 4'!F9:F9)),"","Неверно!")</f>
      </c>
      <c r="B1158" s="177" t="s">
        <v>2001</v>
      </c>
      <c r="C1158" s="176" t="s">
        <v>2002</v>
      </c>
      <c r="D1158" s="176" t="s">
        <v>336</v>
      </c>
      <c r="E1158" s="179" t="str">
        <f>CONCATENATE(SUM('Раздел 4'!F58:F58),"&lt;=",SUM('Раздел 4'!F9:F9))</f>
        <v>0&lt;=0</v>
      </c>
    </row>
    <row r="1159" spans="1:5" s="175" customFormat="1" ht="15.75">
      <c r="A1159" s="178">
        <f>IF((SUM('Раздел 4'!O58:O58)&lt;=SUM('Раздел 4'!O9:O9)),"","Неверно!")</f>
      </c>
      <c r="B1159" s="177" t="s">
        <v>2001</v>
      </c>
      <c r="C1159" s="176" t="s">
        <v>2003</v>
      </c>
      <c r="D1159" s="176" t="s">
        <v>336</v>
      </c>
      <c r="E1159" s="179" t="str">
        <f>CONCATENATE(SUM('Раздел 4'!O58:O58),"&lt;=",SUM('Раздел 4'!O9:O9))</f>
        <v>0&lt;=0</v>
      </c>
    </row>
    <row r="1160" spans="1:5" s="175" customFormat="1" ht="15.75">
      <c r="A1160" s="178">
        <f>IF((SUM('Раздел 4'!P58:P58)&lt;=SUM('Раздел 4'!P9:P9)),"","Неверно!")</f>
      </c>
      <c r="B1160" s="177" t="s">
        <v>2001</v>
      </c>
      <c r="C1160" s="176" t="s">
        <v>2004</v>
      </c>
      <c r="D1160" s="176" t="s">
        <v>336</v>
      </c>
      <c r="E1160" s="179" t="str">
        <f>CONCATENATE(SUM('Раздел 4'!P58:P58),"&lt;=",SUM('Раздел 4'!P9:P9))</f>
        <v>0&lt;=0</v>
      </c>
    </row>
    <row r="1161" spans="1:5" s="175" customFormat="1" ht="15.75">
      <c r="A1161" s="178">
        <f>IF((SUM('Раздел 4'!Q58:Q58)&lt;=SUM('Раздел 4'!Q9:Q9)),"","Неверно!")</f>
      </c>
      <c r="B1161" s="177" t="s">
        <v>2001</v>
      </c>
      <c r="C1161" s="176" t="s">
        <v>2005</v>
      </c>
      <c r="D1161" s="176" t="s">
        <v>336</v>
      </c>
      <c r="E1161" s="179" t="str">
        <f>CONCATENATE(SUM('Раздел 4'!Q58:Q58),"&lt;=",SUM('Раздел 4'!Q9:Q9))</f>
        <v>0&lt;=0</v>
      </c>
    </row>
    <row r="1162" spans="1:5" s="175" customFormat="1" ht="15.75">
      <c r="A1162" s="178">
        <f>IF((SUM('Раздел 4'!R58:R58)&lt;=SUM('Раздел 4'!R9:R9)),"","Неверно!")</f>
      </c>
      <c r="B1162" s="177" t="s">
        <v>2001</v>
      </c>
      <c r="C1162" s="176" t="s">
        <v>2006</v>
      </c>
      <c r="D1162" s="176" t="s">
        <v>336</v>
      </c>
      <c r="E1162" s="179" t="str">
        <f>CONCATENATE(SUM('Раздел 4'!R58:R58),"&lt;=",SUM('Раздел 4'!R9:R9))</f>
        <v>0&lt;=0</v>
      </c>
    </row>
    <row r="1163" spans="1:5" s="175" customFormat="1" ht="15.75">
      <c r="A1163" s="178">
        <f>IF((SUM('Раздел 4'!S58:S58)&lt;=SUM('Раздел 4'!S9:S9)),"","Неверно!")</f>
      </c>
      <c r="B1163" s="177" t="s">
        <v>2001</v>
      </c>
      <c r="C1163" s="176" t="s">
        <v>2007</v>
      </c>
      <c r="D1163" s="176" t="s">
        <v>336</v>
      </c>
      <c r="E1163" s="179" t="str">
        <f>CONCATENATE(SUM('Раздел 4'!S58:S58),"&lt;=",SUM('Раздел 4'!S9:S9))</f>
        <v>0&lt;=0</v>
      </c>
    </row>
    <row r="1164" spans="1:5" s="175" customFormat="1" ht="15.75">
      <c r="A1164" s="178">
        <f>IF((SUM('Раздел 4'!T58:T58)&lt;=SUM('Раздел 4'!T9:T9)),"","Неверно!")</f>
      </c>
      <c r="B1164" s="177" t="s">
        <v>2001</v>
      </c>
      <c r="C1164" s="176" t="s">
        <v>2008</v>
      </c>
      <c r="D1164" s="176" t="s">
        <v>336</v>
      </c>
      <c r="E1164" s="179" t="str">
        <f>CONCATENATE(SUM('Раздел 4'!T58:T58),"&lt;=",SUM('Раздел 4'!T9:T9))</f>
        <v>0&lt;=0</v>
      </c>
    </row>
    <row r="1165" spans="1:5" s="175" customFormat="1" ht="15.75">
      <c r="A1165" s="178">
        <f>IF((SUM('Раздел 4'!U58:U58)&lt;=SUM('Раздел 4'!U9:U9)),"","Неверно!")</f>
      </c>
      <c r="B1165" s="177" t="s">
        <v>2001</v>
      </c>
      <c r="C1165" s="176" t="s">
        <v>2009</v>
      </c>
      <c r="D1165" s="176" t="s">
        <v>336</v>
      </c>
      <c r="E1165" s="179" t="str">
        <f>CONCATENATE(SUM('Раздел 4'!U58:U58),"&lt;=",SUM('Раздел 4'!U9:U9))</f>
        <v>0&lt;=0</v>
      </c>
    </row>
    <row r="1166" spans="1:5" s="175" customFormat="1" ht="15.75">
      <c r="A1166" s="178">
        <f>IF((SUM('Раздел 4'!V58:V58)&lt;=SUM('Раздел 4'!V9:V9)),"","Неверно!")</f>
      </c>
      <c r="B1166" s="177" t="s">
        <v>2001</v>
      </c>
      <c r="C1166" s="176" t="s">
        <v>2010</v>
      </c>
      <c r="D1166" s="176" t="s">
        <v>336</v>
      </c>
      <c r="E1166" s="179" t="str">
        <f>CONCATENATE(SUM('Раздел 4'!V58:V58),"&lt;=",SUM('Раздел 4'!V9:V9))</f>
        <v>0&lt;=0</v>
      </c>
    </row>
    <row r="1167" spans="1:5" s="175" customFormat="1" ht="15.75">
      <c r="A1167" s="178">
        <f>IF((SUM('Раздел 4'!W58:W58)&lt;=SUM('Раздел 4'!W9:W9)),"","Неверно!")</f>
      </c>
      <c r="B1167" s="177" t="s">
        <v>2001</v>
      </c>
      <c r="C1167" s="176" t="s">
        <v>2011</v>
      </c>
      <c r="D1167" s="176" t="s">
        <v>336</v>
      </c>
      <c r="E1167" s="179" t="str">
        <f>CONCATENATE(SUM('Раздел 4'!W58:W58),"&lt;=",SUM('Раздел 4'!W9:W9))</f>
        <v>0&lt;=0</v>
      </c>
    </row>
    <row r="1168" spans="1:5" s="175" customFormat="1" ht="15.75">
      <c r="A1168" s="178">
        <f>IF((SUM('Раздел 4'!X58:X58)&lt;=SUM('Раздел 4'!X9:X9)),"","Неверно!")</f>
      </c>
      <c r="B1168" s="177" t="s">
        <v>2001</v>
      </c>
      <c r="C1168" s="176" t="s">
        <v>2012</v>
      </c>
      <c r="D1168" s="176" t="s">
        <v>336</v>
      </c>
      <c r="E1168" s="179" t="str">
        <f>CONCATENATE(SUM('Раздел 4'!X58:X58),"&lt;=",SUM('Раздел 4'!X9:X9))</f>
        <v>0&lt;=0</v>
      </c>
    </row>
    <row r="1169" spans="1:5" s="175" customFormat="1" ht="15.75">
      <c r="A1169" s="178">
        <f>IF((SUM('Раздел 4'!G58:G58)&lt;=SUM('Раздел 4'!G9:G9)),"","Неверно!")</f>
      </c>
      <c r="B1169" s="177" t="s">
        <v>2001</v>
      </c>
      <c r="C1169" s="176" t="s">
        <v>2013</v>
      </c>
      <c r="D1169" s="176" t="s">
        <v>336</v>
      </c>
      <c r="E1169" s="179" t="str">
        <f>CONCATENATE(SUM('Раздел 4'!G58:G58),"&lt;=",SUM('Раздел 4'!G9:G9))</f>
        <v>0&lt;=0</v>
      </c>
    </row>
    <row r="1170" spans="1:5" s="175" customFormat="1" ht="15.75">
      <c r="A1170" s="178">
        <f>IF((SUM('Раздел 4'!Y58:Y58)&lt;=SUM('Раздел 4'!Y9:Y9)),"","Неверно!")</f>
      </c>
      <c r="B1170" s="177" t="s">
        <v>2001</v>
      </c>
      <c r="C1170" s="176" t="s">
        <v>2014</v>
      </c>
      <c r="D1170" s="176" t="s">
        <v>336</v>
      </c>
      <c r="E1170" s="179" t="str">
        <f>CONCATENATE(SUM('Раздел 4'!Y58:Y58),"&lt;=",SUM('Раздел 4'!Y9:Y9))</f>
        <v>0&lt;=0</v>
      </c>
    </row>
    <row r="1171" spans="1:5" s="175" customFormat="1" ht="15.75">
      <c r="A1171" s="178">
        <f>IF((SUM('Раздел 4'!Z58:Z58)&lt;=SUM('Раздел 4'!Z9:Z9)),"","Неверно!")</f>
      </c>
      <c r="B1171" s="177" t="s">
        <v>2001</v>
      </c>
      <c r="C1171" s="176" t="s">
        <v>2015</v>
      </c>
      <c r="D1171" s="176" t="s">
        <v>336</v>
      </c>
      <c r="E1171" s="179" t="str">
        <f>CONCATENATE(SUM('Раздел 4'!Z58:Z58),"&lt;=",SUM('Раздел 4'!Z9:Z9))</f>
        <v>0&lt;=0</v>
      </c>
    </row>
    <row r="1172" spans="1:5" s="175" customFormat="1" ht="15.75">
      <c r="A1172" s="178">
        <f>IF((SUM('Раздел 4'!AA58:AA58)&lt;=SUM('Раздел 4'!AA9:AA9)),"","Неверно!")</f>
      </c>
      <c r="B1172" s="177" t="s">
        <v>2001</v>
      </c>
      <c r="C1172" s="176" t="s">
        <v>2016</v>
      </c>
      <c r="D1172" s="176" t="s">
        <v>336</v>
      </c>
      <c r="E1172" s="179" t="str">
        <f>CONCATENATE(SUM('Раздел 4'!AA58:AA58),"&lt;=",SUM('Раздел 4'!AA9:AA9))</f>
        <v>0&lt;=0</v>
      </c>
    </row>
    <row r="1173" spans="1:5" s="175" customFormat="1" ht="15.75">
      <c r="A1173" s="178">
        <f>IF((SUM('Раздел 4'!AB58:AB58)&lt;=SUM('Раздел 4'!AB9:AB9)),"","Неверно!")</f>
      </c>
      <c r="B1173" s="177" t="s">
        <v>2001</v>
      </c>
      <c r="C1173" s="176" t="s">
        <v>2017</v>
      </c>
      <c r="D1173" s="176" t="s">
        <v>336</v>
      </c>
      <c r="E1173" s="179" t="str">
        <f>CONCATENATE(SUM('Раздел 4'!AB58:AB58),"&lt;=",SUM('Раздел 4'!AB9:AB9))</f>
        <v>0&lt;=0</v>
      </c>
    </row>
    <row r="1174" spans="1:5" s="175" customFormat="1" ht="15.75">
      <c r="A1174" s="178">
        <f>IF((SUM('Раздел 4'!AC58:AC58)&lt;=SUM('Раздел 4'!AC9:AC9)),"","Неверно!")</f>
      </c>
      <c r="B1174" s="177" t="s">
        <v>2001</v>
      </c>
      <c r="C1174" s="176" t="s">
        <v>2018</v>
      </c>
      <c r="D1174" s="176" t="s">
        <v>336</v>
      </c>
      <c r="E1174" s="179" t="str">
        <f>CONCATENATE(SUM('Раздел 4'!AC58:AC58),"&lt;=",SUM('Раздел 4'!AC9:AC9))</f>
        <v>0&lt;=0</v>
      </c>
    </row>
    <row r="1175" spans="1:5" s="175" customFormat="1" ht="15.75">
      <c r="A1175" s="178">
        <f>IF((SUM('Раздел 4'!AD58:AD58)&lt;=SUM('Раздел 4'!AD9:AD9)),"","Неверно!")</f>
      </c>
      <c r="B1175" s="177" t="s">
        <v>2001</v>
      </c>
      <c r="C1175" s="176" t="s">
        <v>2019</v>
      </c>
      <c r="D1175" s="176" t="s">
        <v>336</v>
      </c>
      <c r="E1175" s="179" t="str">
        <f>CONCATENATE(SUM('Раздел 4'!AD58:AD58),"&lt;=",SUM('Раздел 4'!AD9:AD9))</f>
        <v>0&lt;=0</v>
      </c>
    </row>
    <row r="1176" spans="1:5" s="175" customFormat="1" ht="15.75">
      <c r="A1176" s="178">
        <f>IF((SUM('Раздел 4'!AE58:AE58)&lt;=SUM('Раздел 4'!AE9:AE9)),"","Неверно!")</f>
      </c>
      <c r="B1176" s="177" t="s">
        <v>2001</v>
      </c>
      <c r="C1176" s="176" t="s">
        <v>2020</v>
      </c>
      <c r="D1176" s="176" t="s">
        <v>336</v>
      </c>
      <c r="E1176" s="179" t="str">
        <f>CONCATENATE(SUM('Раздел 4'!AE58:AE58),"&lt;=",SUM('Раздел 4'!AE9:AE9))</f>
        <v>0&lt;=0</v>
      </c>
    </row>
    <row r="1177" spans="1:5" s="175" customFormat="1" ht="15.75">
      <c r="A1177" s="178">
        <f>IF((SUM('Раздел 4'!AF58:AF58)&lt;=SUM('Раздел 4'!AF9:AF9)),"","Неверно!")</f>
      </c>
      <c r="B1177" s="177" t="s">
        <v>2001</v>
      </c>
      <c r="C1177" s="176" t="s">
        <v>2021</v>
      </c>
      <c r="D1177" s="176" t="s">
        <v>336</v>
      </c>
      <c r="E1177" s="179" t="str">
        <f>CONCATENATE(SUM('Раздел 4'!AF58:AF58),"&lt;=",SUM('Раздел 4'!AF9:AF9))</f>
        <v>0&lt;=0</v>
      </c>
    </row>
    <row r="1178" spans="1:5" s="175" customFormat="1" ht="15.75">
      <c r="A1178" s="178">
        <f>IF((SUM('Раздел 4'!AG58:AG58)&lt;=SUM('Раздел 4'!AG9:AG9)),"","Неверно!")</f>
      </c>
      <c r="B1178" s="177" t="s">
        <v>2001</v>
      </c>
      <c r="C1178" s="176" t="s">
        <v>2022</v>
      </c>
      <c r="D1178" s="176" t="s">
        <v>336</v>
      </c>
      <c r="E1178" s="179" t="str">
        <f>CONCATENATE(SUM('Раздел 4'!AG58:AG58),"&lt;=",SUM('Раздел 4'!AG9:AG9))</f>
        <v>0&lt;=0</v>
      </c>
    </row>
    <row r="1179" spans="1:5" s="175" customFormat="1" ht="15.75">
      <c r="A1179" s="178">
        <f>IF((SUM('Раздел 4'!AH58:AH58)&lt;=SUM('Раздел 4'!AH9:AH9)),"","Неверно!")</f>
      </c>
      <c r="B1179" s="177" t="s">
        <v>2001</v>
      </c>
      <c r="C1179" s="176" t="s">
        <v>2023</v>
      </c>
      <c r="D1179" s="176" t="s">
        <v>336</v>
      </c>
      <c r="E1179" s="179" t="str">
        <f>CONCATENATE(SUM('Раздел 4'!AH58:AH58),"&lt;=",SUM('Раздел 4'!AH9:AH9))</f>
        <v>0&lt;=0</v>
      </c>
    </row>
    <row r="1180" spans="1:5" s="175" customFormat="1" ht="15.75">
      <c r="A1180" s="178">
        <f>IF((SUM('Раздел 4'!H58:H58)&lt;=SUM('Раздел 4'!H9:H9)),"","Неверно!")</f>
      </c>
      <c r="B1180" s="177" t="s">
        <v>2001</v>
      </c>
      <c r="C1180" s="176" t="s">
        <v>2024</v>
      </c>
      <c r="D1180" s="176" t="s">
        <v>336</v>
      </c>
      <c r="E1180" s="179" t="str">
        <f>CONCATENATE(SUM('Раздел 4'!H58:H58),"&lt;=",SUM('Раздел 4'!H9:H9))</f>
        <v>0&lt;=0</v>
      </c>
    </row>
    <row r="1181" spans="1:5" s="175" customFormat="1" ht="15.75">
      <c r="A1181" s="178">
        <f>IF((SUM('Раздел 4'!AI58:AI58)&lt;=SUM('Раздел 4'!AI9:AI9)),"","Неверно!")</f>
      </c>
      <c r="B1181" s="177" t="s">
        <v>2001</v>
      </c>
      <c r="C1181" s="176" t="s">
        <v>2025</v>
      </c>
      <c r="D1181" s="176" t="s">
        <v>336</v>
      </c>
      <c r="E1181" s="179" t="str">
        <f>CONCATENATE(SUM('Раздел 4'!AI58:AI58),"&lt;=",SUM('Раздел 4'!AI9:AI9))</f>
        <v>0&lt;=0</v>
      </c>
    </row>
    <row r="1182" spans="1:5" s="175" customFormat="1" ht="15.75">
      <c r="A1182" s="178">
        <f>IF((SUM('Раздел 4'!AJ58:AJ58)&lt;=SUM('Раздел 4'!AJ9:AJ9)),"","Неверно!")</f>
      </c>
      <c r="B1182" s="177" t="s">
        <v>2001</v>
      </c>
      <c r="C1182" s="176" t="s">
        <v>2026</v>
      </c>
      <c r="D1182" s="176" t="s">
        <v>336</v>
      </c>
      <c r="E1182" s="179" t="str">
        <f>CONCATENATE(SUM('Раздел 4'!AJ58:AJ58),"&lt;=",SUM('Раздел 4'!AJ9:AJ9))</f>
        <v>0&lt;=0</v>
      </c>
    </row>
    <row r="1183" spans="1:5" s="175" customFormat="1" ht="15.75">
      <c r="A1183" s="178">
        <f>IF((SUM('Раздел 4'!AK58:AK58)&lt;=SUM('Раздел 4'!AK9:AK9)),"","Неверно!")</f>
      </c>
      <c r="B1183" s="177" t="s">
        <v>2001</v>
      </c>
      <c r="C1183" s="176" t="s">
        <v>2027</v>
      </c>
      <c r="D1183" s="176" t="s">
        <v>336</v>
      </c>
      <c r="E1183" s="179" t="str">
        <f>CONCATENATE(SUM('Раздел 4'!AK58:AK58),"&lt;=",SUM('Раздел 4'!AK9:AK9))</f>
        <v>0&lt;=0</v>
      </c>
    </row>
    <row r="1184" spans="1:5" s="175" customFormat="1" ht="15.75">
      <c r="A1184" s="178">
        <f>IF((SUM('Раздел 4'!AL58:AL58)&lt;=SUM('Раздел 4'!AL9:AL9)),"","Неверно!")</f>
      </c>
      <c r="B1184" s="177" t="s">
        <v>2001</v>
      </c>
      <c r="C1184" s="176" t="s">
        <v>2028</v>
      </c>
      <c r="D1184" s="176" t="s">
        <v>336</v>
      </c>
      <c r="E1184" s="179" t="str">
        <f>CONCATENATE(SUM('Раздел 4'!AL58:AL58),"&lt;=",SUM('Раздел 4'!AL9:AL9))</f>
        <v>0&lt;=0</v>
      </c>
    </row>
    <row r="1185" spans="1:5" s="175" customFormat="1" ht="15.75">
      <c r="A1185" s="178">
        <f>IF((SUM('Раздел 4'!AM58:AM58)&lt;=SUM('Раздел 4'!AM9:AM9)),"","Неверно!")</f>
      </c>
      <c r="B1185" s="177" t="s">
        <v>2001</v>
      </c>
      <c r="C1185" s="176" t="s">
        <v>2029</v>
      </c>
      <c r="D1185" s="176" t="s">
        <v>336</v>
      </c>
      <c r="E1185" s="179" t="str">
        <f>CONCATENATE(SUM('Раздел 4'!AM58:AM58),"&lt;=",SUM('Раздел 4'!AM9:AM9))</f>
        <v>0&lt;=0</v>
      </c>
    </row>
    <row r="1186" spans="1:5" s="175" customFormat="1" ht="15.75">
      <c r="A1186" s="178">
        <f>IF((SUM('Раздел 4'!AN58:AN58)&lt;=SUM('Раздел 4'!AN9:AN9)),"","Неверно!")</f>
      </c>
      <c r="B1186" s="177" t="s">
        <v>2001</v>
      </c>
      <c r="C1186" s="176" t="s">
        <v>2030</v>
      </c>
      <c r="D1186" s="176" t="s">
        <v>336</v>
      </c>
      <c r="E1186" s="179" t="str">
        <f>CONCATENATE(SUM('Раздел 4'!AN58:AN58),"&lt;=",SUM('Раздел 4'!AN9:AN9))</f>
        <v>0&lt;=0</v>
      </c>
    </row>
    <row r="1187" spans="1:5" s="175" customFormat="1" ht="15.75">
      <c r="A1187" s="178">
        <f>IF((SUM('Раздел 4'!AO58:AO58)&lt;=SUM('Раздел 4'!AO9:AO9)),"","Неверно!")</f>
      </c>
      <c r="B1187" s="177" t="s">
        <v>2001</v>
      </c>
      <c r="C1187" s="176" t="s">
        <v>2031</v>
      </c>
      <c r="D1187" s="176" t="s">
        <v>336</v>
      </c>
      <c r="E1187" s="179" t="str">
        <f>CONCATENATE(SUM('Раздел 4'!AO58:AO58),"&lt;=",SUM('Раздел 4'!AO9:AO9))</f>
        <v>0&lt;=0</v>
      </c>
    </row>
    <row r="1188" spans="1:5" s="175" customFormat="1" ht="15.75">
      <c r="A1188" s="178">
        <f>IF((SUM('Раздел 4'!AP58:AP58)&lt;=SUM('Раздел 4'!AP9:AP9)),"","Неверно!")</f>
      </c>
      <c r="B1188" s="177" t="s">
        <v>2001</v>
      </c>
      <c r="C1188" s="176" t="s">
        <v>2032</v>
      </c>
      <c r="D1188" s="176" t="s">
        <v>336</v>
      </c>
      <c r="E1188" s="179" t="str">
        <f>CONCATENATE(SUM('Раздел 4'!AP58:AP58),"&lt;=",SUM('Раздел 4'!AP9:AP9))</f>
        <v>0&lt;=0</v>
      </c>
    </row>
    <row r="1189" spans="1:5" s="175" customFormat="1" ht="15.75">
      <c r="A1189" s="178">
        <f>IF((SUM('Раздел 4'!AQ58:AQ58)&lt;=SUM('Раздел 4'!AQ9:AQ9)),"","Неверно!")</f>
      </c>
      <c r="B1189" s="177" t="s">
        <v>2001</v>
      </c>
      <c r="C1189" s="176" t="s">
        <v>2033</v>
      </c>
      <c r="D1189" s="176" t="s">
        <v>336</v>
      </c>
      <c r="E1189" s="179" t="str">
        <f>CONCATENATE(SUM('Раздел 4'!AQ58:AQ58),"&lt;=",SUM('Раздел 4'!AQ9:AQ9))</f>
        <v>0&lt;=0</v>
      </c>
    </row>
    <row r="1190" spans="1:5" s="175" customFormat="1" ht="15.75">
      <c r="A1190" s="178">
        <f>IF((SUM('Раздел 4'!AR58:AR58)&lt;=SUM('Раздел 4'!AR9:AR9)),"","Неверно!")</f>
      </c>
      <c r="B1190" s="177" t="s">
        <v>2001</v>
      </c>
      <c r="C1190" s="176" t="s">
        <v>2034</v>
      </c>
      <c r="D1190" s="176" t="s">
        <v>336</v>
      </c>
      <c r="E1190" s="179" t="str">
        <f>CONCATENATE(SUM('Раздел 4'!AR58:AR58),"&lt;=",SUM('Раздел 4'!AR9:AR9))</f>
        <v>0&lt;=0</v>
      </c>
    </row>
    <row r="1191" spans="1:5" s="175" customFormat="1" ht="15.75">
      <c r="A1191" s="178">
        <f>IF((SUM('Раздел 4'!I58:I58)&lt;=SUM('Раздел 4'!I9:I9)),"","Неверно!")</f>
      </c>
      <c r="B1191" s="177" t="s">
        <v>2001</v>
      </c>
      <c r="C1191" s="176" t="s">
        <v>2035</v>
      </c>
      <c r="D1191" s="176" t="s">
        <v>336</v>
      </c>
      <c r="E1191" s="179" t="str">
        <f>CONCATENATE(SUM('Раздел 4'!I58:I58),"&lt;=",SUM('Раздел 4'!I9:I9))</f>
        <v>0&lt;=0</v>
      </c>
    </row>
    <row r="1192" spans="1:5" s="175" customFormat="1" ht="15.75">
      <c r="A1192" s="178">
        <f>IF((SUM('Раздел 4'!AS58:AS58)&lt;=SUM('Раздел 4'!AS9:AS9)),"","Неверно!")</f>
      </c>
      <c r="B1192" s="177" t="s">
        <v>2001</v>
      </c>
      <c r="C1192" s="176" t="s">
        <v>2036</v>
      </c>
      <c r="D1192" s="176" t="s">
        <v>336</v>
      </c>
      <c r="E1192" s="179" t="str">
        <f>CONCATENATE(SUM('Раздел 4'!AS58:AS58),"&lt;=",SUM('Раздел 4'!AS9:AS9))</f>
        <v>0&lt;=0</v>
      </c>
    </row>
    <row r="1193" spans="1:5" s="175" customFormat="1" ht="15.75">
      <c r="A1193" s="178">
        <f>IF((SUM('Раздел 4'!AT58:AT58)&lt;=SUM('Раздел 4'!AT9:AT9)),"","Неверно!")</f>
      </c>
      <c r="B1193" s="177" t="s">
        <v>2001</v>
      </c>
      <c r="C1193" s="176" t="s">
        <v>2037</v>
      </c>
      <c r="D1193" s="176" t="s">
        <v>336</v>
      </c>
      <c r="E1193" s="179" t="str">
        <f>CONCATENATE(SUM('Раздел 4'!AT58:AT58),"&lt;=",SUM('Раздел 4'!AT9:AT9))</f>
        <v>0&lt;=0</v>
      </c>
    </row>
    <row r="1194" spans="1:5" s="175" customFormat="1" ht="15.75">
      <c r="A1194" s="178">
        <f>IF((SUM('Раздел 4'!J58:J58)&lt;=SUM('Раздел 4'!J9:J9)),"","Неверно!")</f>
      </c>
      <c r="B1194" s="177" t="s">
        <v>2001</v>
      </c>
      <c r="C1194" s="176" t="s">
        <v>2038</v>
      </c>
      <c r="D1194" s="176" t="s">
        <v>336</v>
      </c>
      <c r="E1194" s="179" t="str">
        <f>CONCATENATE(SUM('Раздел 4'!J58:J58),"&lt;=",SUM('Раздел 4'!J9:J9))</f>
        <v>0&lt;=0</v>
      </c>
    </row>
    <row r="1195" spans="1:5" s="175" customFormat="1" ht="15.75">
      <c r="A1195" s="178">
        <f>IF((SUM('Раздел 4'!K58:K58)&lt;=SUM('Раздел 4'!K9:K9)),"","Неверно!")</f>
      </c>
      <c r="B1195" s="177" t="s">
        <v>2001</v>
      </c>
      <c r="C1195" s="176" t="s">
        <v>2039</v>
      </c>
      <c r="D1195" s="176" t="s">
        <v>336</v>
      </c>
      <c r="E1195" s="179" t="str">
        <f>CONCATENATE(SUM('Раздел 4'!K58:K58),"&lt;=",SUM('Раздел 4'!K9:K9))</f>
        <v>0&lt;=0</v>
      </c>
    </row>
    <row r="1196" spans="1:5" s="175" customFormat="1" ht="15.75">
      <c r="A1196" s="178">
        <f>IF((SUM('Раздел 4'!L58:L58)&lt;=SUM('Раздел 4'!L9:L9)),"","Неверно!")</f>
      </c>
      <c r="B1196" s="177" t="s">
        <v>2001</v>
      </c>
      <c r="C1196" s="176" t="s">
        <v>2040</v>
      </c>
      <c r="D1196" s="176" t="s">
        <v>336</v>
      </c>
      <c r="E1196" s="179" t="str">
        <f>CONCATENATE(SUM('Раздел 4'!L58:L58),"&lt;=",SUM('Раздел 4'!L9:L9))</f>
        <v>0&lt;=0</v>
      </c>
    </row>
    <row r="1197" spans="1:5" s="175" customFormat="1" ht="15.75">
      <c r="A1197" s="178">
        <f>IF((SUM('Раздел 4'!M58:M58)&lt;=SUM('Раздел 4'!M9:M9)),"","Неверно!")</f>
      </c>
      <c r="B1197" s="177" t="s">
        <v>2001</v>
      </c>
      <c r="C1197" s="176" t="s">
        <v>2041</v>
      </c>
      <c r="D1197" s="176" t="s">
        <v>336</v>
      </c>
      <c r="E1197" s="179" t="str">
        <f>CONCATENATE(SUM('Раздел 4'!M58:M58),"&lt;=",SUM('Раздел 4'!M9:M9))</f>
        <v>0&lt;=0</v>
      </c>
    </row>
    <row r="1198" spans="1:5" s="175" customFormat="1" ht="15.75">
      <c r="A1198" s="178">
        <f>IF((SUM('Раздел 4'!N58:N58)&lt;=SUM('Раздел 4'!N9:N9)),"","Неверно!")</f>
      </c>
      <c r="B1198" s="177" t="s">
        <v>2001</v>
      </c>
      <c r="C1198" s="176" t="s">
        <v>2042</v>
      </c>
      <c r="D1198" s="176" t="s">
        <v>336</v>
      </c>
      <c r="E1198" s="179" t="str">
        <f>CONCATENATE(SUM('Раздел 4'!N58:N58),"&lt;=",SUM('Раздел 4'!N9:N9))</f>
        <v>0&lt;=0</v>
      </c>
    </row>
    <row r="1199" spans="1:5" s="175" customFormat="1" ht="15.75">
      <c r="A1199" s="178">
        <f>IF((SUM('Раздел 4'!F59:F59)&lt;=SUM('Раздел 4'!F9:F9)),"","Неверно!")</f>
      </c>
      <c r="B1199" s="177" t="s">
        <v>2043</v>
      </c>
      <c r="C1199" s="176" t="s">
        <v>2044</v>
      </c>
      <c r="D1199" s="176" t="s">
        <v>335</v>
      </c>
      <c r="E1199" s="179" t="str">
        <f>CONCATENATE(SUM('Раздел 4'!F59:F59),"&lt;=",SUM('Раздел 4'!F9:F9))</f>
        <v>0&lt;=0</v>
      </c>
    </row>
    <row r="1200" spans="1:5" s="175" customFormat="1" ht="15.75">
      <c r="A1200" s="178">
        <f>IF((SUM('Раздел 4'!O59:O59)&lt;=SUM('Раздел 4'!O9:O9)),"","Неверно!")</f>
      </c>
      <c r="B1200" s="177" t="s">
        <v>2043</v>
      </c>
      <c r="C1200" s="176" t="s">
        <v>2045</v>
      </c>
      <c r="D1200" s="176" t="s">
        <v>335</v>
      </c>
      <c r="E1200" s="179" t="str">
        <f>CONCATENATE(SUM('Раздел 4'!O59:O59),"&lt;=",SUM('Раздел 4'!O9:O9))</f>
        <v>0&lt;=0</v>
      </c>
    </row>
    <row r="1201" spans="1:5" s="175" customFormat="1" ht="15.75">
      <c r="A1201" s="178">
        <f>IF((SUM('Раздел 4'!P59:P59)&lt;=SUM('Раздел 4'!P9:P9)),"","Неверно!")</f>
      </c>
      <c r="B1201" s="177" t="s">
        <v>2043</v>
      </c>
      <c r="C1201" s="176" t="s">
        <v>2046</v>
      </c>
      <c r="D1201" s="176" t="s">
        <v>335</v>
      </c>
      <c r="E1201" s="179" t="str">
        <f>CONCATENATE(SUM('Раздел 4'!P59:P59),"&lt;=",SUM('Раздел 4'!P9:P9))</f>
        <v>0&lt;=0</v>
      </c>
    </row>
    <row r="1202" spans="1:5" s="175" customFormat="1" ht="15.75">
      <c r="A1202" s="178">
        <f>IF((SUM('Раздел 4'!Q59:Q59)&lt;=SUM('Раздел 4'!Q9:Q9)),"","Неверно!")</f>
      </c>
      <c r="B1202" s="177" t="s">
        <v>2043</v>
      </c>
      <c r="C1202" s="176" t="s">
        <v>2047</v>
      </c>
      <c r="D1202" s="176" t="s">
        <v>335</v>
      </c>
      <c r="E1202" s="179" t="str">
        <f>CONCATENATE(SUM('Раздел 4'!Q59:Q59),"&lt;=",SUM('Раздел 4'!Q9:Q9))</f>
        <v>0&lt;=0</v>
      </c>
    </row>
    <row r="1203" spans="1:5" s="175" customFormat="1" ht="15.75">
      <c r="A1203" s="178">
        <f>IF((SUM('Раздел 4'!R59:R59)&lt;=SUM('Раздел 4'!R9:R9)),"","Неверно!")</f>
      </c>
      <c r="B1203" s="177" t="s">
        <v>2043</v>
      </c>
      <c r="C1203" s="176" t="s">
        <v>2048</v>
      </c>
      <c r="D1203" s="176" t="s">
        <v>335</v>
      </c>
      <c r="E1203" s="179" t="str">
        <f>CONCATENATE(SUM('Раздел 4'!R59:R59),"&lt;=",SUM('Раздел 4'!R9:R9))</f>
        <v>0&lt;=0</v>
      </c>
    </row>
    <row r="1204" spans="1:5" s="175" customFormat="1" ht="15.75">
      <c r="A1204" s="178">
        <f>IF((SUM('Раздел 4'!S59:S59)&lt;=SUM('Раздел 4'!S9:S9)),"","Неверно!")</f>
      </c>
      <c r="B1204" s="177" t="s">
        <v>2043</v>
      </c>
      <c r="C1204" s="176" t="s">
        <v>2049</v>
      </c>
      <c r="D1204" s="176" t="s">
        <v>335</v>
      </c>
      <c r="E1204" s="179" t="str">
        <f>CONCATENATE(SUM('Раздел 4'!S59:S59),"&lt;=",SUM('Раздел 4'!S9:S9))</f>
        <v>0&lt;=0</v>
      </c>
    </row>
    <row r="1205" spans="1:5" s="175" customFormat="1" ht="15.75">
      <c r="A1205" s="178">
        <f>IF((SUM('Раздел 4'!T59:T59)&lt;=SUM('Раздел 4'!T9:T9)),"","Неверно!")</f>
      </c>
      <c r="B1205" s="177" t="s">
        <v>2043</v>
      </c>
      <c r="C1205" s="176" t="s">
        <v>2050</v>
      </c>
      <c r="D1205" s="176" t="s">
        <v>335</v>
      </c>
      <c r="E1205" s="179" t="str">
        <f>CONCATENATE(SUM('Раздел 4'!T59:T59),"&lt;=",SUM('Раздел 4'!T9:T9))</f>
        <v>0&lt;=0</v>
      </c>
    </row>
    <row r="1206" spans="1:5" s="175" customFormat="1" ht="15.75">
      <c r="A1206" s="178">
        <f>IF((SUM('Раздел 4'!U59:U59)&lt;=SUM('Раздел 4'!U9:U9)),"","Неверно!")</f>
      </c>
      <c r="B1206" s="177" t="s">
        <v>2043</v>
      </c>
      <c r="C1206" s="176" t="s">
        <v>2051</v>
      </c>
      <c r="D1206" s="176" t="s">
        <v>335</v>
      </c>
      <c r="E1206" s="179" t="str">
        <f>CONCATENATE(SUM('Раздел 4'!U59:U59),"&lt;=",SUM('Раздел 4'!U9:U9))</f>
        <v>0&lt;=0</v>
      </c>
    </row>
    <row r="1207" spans="1:5" s="175" customFormat="1" ht="15.75">
      <c r="A1207" s="178">
        <f>IF((SUM('Раздел 4'!V59:V59)&lt;=SUM('Раздел 4'!V9:V9)),"","Неверно!")</f>
      </c>
      <c r="B1207" s="177" t="s">
        <v>2043</v>
      </c>
      <c r="C1207" s="176" t="s">
        <v>2052</v>
      </c>
      <c r="D1207" s="176" t="s">
        <v>335</v>
      </c>
      <c r="E1207" s="179" t="str">
        <f>CONCATENATE(SUM('Раздел 4'!V59:V59),"&lt;=",SUM('Раздел 4'!V9:V9))</f>
        <v>0&lt;=0</v>
      </c>
    </row>
    <row r="1208" spans="1:5" s="175" customFormat="1" ht="15.75">
      <c r="A1208" s="178">
        <f>IF((SUM('Раздел 4'!W59:W59)&lt;=SUM('Раздел 4'!W9:W9)),"","Неверно!")</f>
      </c>
      <c r="B1208" s="177" t="s">
        <v>2043</v>
      </c>
      <c r="C1208" s="176" t="s">
        <v>2053</v>
      </c>
      <c r="D1208" s="176" t="s">
        <v>335</v>
      </c>
      <c r="E1208" s="179" t="str">
        <f>CONCATENATE(SUM('Раздел 4'!W59:W59),"&lt;=",SUM('Раздел 4'!W9:W9))</f>
        <v>0&lt;=0</v>
      </c>
    </row>
    <row r="1209" spans="1:5" s="175" customFormat="1" ht="15.75">
      <c r="A1209" s="178">
        <f>IF((SUM('Раздел 4'!X59:X59)&lt;=SUM('Раздел 4'!X9:X9)),"","Неверно!")</f>
      </c>
      <c r="B1209" s="177" t="s">
        <v>2043</v>
      </c>
      <c r="C1209" s="176" t="s">
        <v>2054</v>
      </c>
      <c r="D1209" s="176" t="s">
        <v>335</v>
      </c>
      <c r="E1209" s="179" t="str">
        <f>CONCATENATE(SUM('Раздел 4'!X59:X59),"&lt;=",SUM('Раздел 4'!X9:X9))</f>
        <v>0&lt;=0</v>
      </c>
    </row>
    <row r="1210" spans="1:5" s="175" customFormat="1" ht="15.75">
      <c r="A1210" s="178">
        <f>IF((SUM('Раздел 4'!G59:G59)&lt;=SUM('Раздел 4'!G9:G9)),"","Неверно!")</f>
      </c>
      <c r="B1210" s="177" t="s">
        <v>2043</v>
      </c>
      <c r="C1210" s="176" t="s">
        <v>2055</v>
      </c>
      <c r="D1210" s="176" t="s">
        <v>335</v>
      </c>
      <c r="E1210" s="179" t="str">
        <f>CONCATENATE(SUM('Раздел 4'!G59:G59),"&lt;=",SUM('Раздел 4'!G9:G9))</f>
        <v>0&lt;=0</v>
      </c>
    </row>
    <row r="1211" spans="1:5" s="175" customFormat="1" ht="15.75">
      <c r="A1211" s="178">
        <f>IF((SUM('Раздел 4'!Y59:Y59)&lt;=SUM('Раздел 4'!Y9:Y9)),"","Неверно!")</f>
      </c>
      <c r="B1211" s="177" t="s">
        <v>2043</v>
      </c>
      <c r="C1211" s="176" t="s">
        <v>2056</v>
      </c>
      <c r="D1211" s="176" t="s">
        <v>335</v>
      </c>
      <c r="E1211" s="179" t="str">
        <f>CONCATENATE(SUM('Раздел 4'!Y59:Y59),"&lt;=",SUM('Раздел 4'!Y9:Y9))</f>
        <v>0&lt;=0</v>
      </c>
    </row>
    <row r="1212" spans="1:5" s="175" customFormat="1" ht="15.75">
      <c r="A1212" s="178">
        <f>IF((SUM('Раздел 4'!Z59:Z59)&lt;=SUM('Раздел 4'!Z9:Z9)),"","Неверно!")</f>
      </c>
      <c r="B1212" s="177" t="s">
        <v>2043</v>
      </c>
      <c r="C1212" s="176" t="s">
        <v>2057</v>
      </c>
      <c r="D1212" s="176" t="s">
        <v>335</v>
      </c>
      <c r="E1212" s="179" t="str">
        <f>CONCATENATE(SUM('Раздел 4'!Z59:Z59),"&lt;=",SUM('Раздел 4'!Z9:Z9))</f>
        <v>0&lt;=0</v>
      </c>
    </row>
    <row r="1213" spans="1:5" s="175" customFormat="1" ht="15.75">
      <c r="A1213" s="178">
        <f>IF((SUM('Раздел 4'!AA59:AA59)&lt;=SUM('Раздел 4'!AA9:AA9)),"","Неверно!")</f>
      </c>
      <c r="B1213" s="177" t="s">
        <v>2043</v>
      </c>
      <c r="C1213" s="176" t="s">
        <v>2058</v>
      </c>
      <c r="D1213" s="176" t="s">
        <v>335</v>
      </c>
      <c r="E1213" s="179" t="str">
        <f>CONCATENATE(SUM('Раздел 4'!AA59:AA59),"&lt;=",SUM('Раздел 4'!AA9:AA9))</f>
        <v>0&lt;=0</v>
      </c>
    </row>
    <row r="1214" spans="1:5" s="175" customFormat="1" ht="15.75">
      <c r="A1214" s="178">
        <f>IF((SUM('Раздел 4'!AB59:AB59)&lt;=SUM('Раздел 4'!AB9:AB9)),"","Неверно!")</f>
      </c>
      <c r="B1214" s="177" t="s">
        <v>2043</v>
      </c>
      <c r="C1214" s="176" t="s">
        <v>2059</v>
      </c>
      <c r="D1214" s="176" t="s">
        <v>335</v>
      </c>
      <c r="E1214" s="179" t="str">
        <f>CONCATENATE(SUM('Раздел 4'!AB59:AB59),"&lt;=",SUM('Раздел 4'!AB9:AB9))</f>
        <v>0&lt;=0</v>
      </c>
    </row>
    <row r="1215" spans="1:5" s="175" customFormat="1" ht="15.75">
      <c r="A1215" s="178">
        <f>IF((SUM('Раздел 4'!AC59:AC59)&lt;=SUM('Раздел 4'!AC9:AC9)),"","Неверно!")</f>
      </c>
      <c r="B1215" s="177" t="s">
        <v>2043</v>
      </c>
      <c r="C1215" s="176" t="s">
        <v>2060</v>
      </c>
      <c r="D1215" s="176" t="s">
        <v>335</v>
      </c>
      <c r="E1215" s="179" t="str">
        <f>CONCATENATE(SUM('Раздел 4'!AC59:AC59),"&lt;=",SUM('Раздел 4'!AC9:AC9))</f>
        <v>0&lt;=0</v>
      </c>
    </row>
    <row r="1216" spans="1:5" s="175" customFormat="1" ht="15.75">
      <c r="A1216" s="178">
        <f>IF((SUM('Раздел 4'!AD59:AD59)&lt;=SUM('Раздел 4'!AD9:AD9)),"","Неверно!")</f>
      </c>
      <c r="B1216" s="177" t="s">
        <v>2043</v>
      </c>
      <c r="C1216" s="176" t="s">
        <v>2061</v>
      </c>
      <c r="D1216" s="176" t="s">
        <v>335</v>
      </c>
      <c r="E1216" s="179" t="str">
        <f>CONCATENATE(SUM('Раздел 4'!AD59:AD59),"&lt;=",SUM('Раздел 4'!AD9:AD9))</f>
        <v>0&lt;=0</v>
      </c>
    </row>
    <row r="1217" spans="1:5" s="175" customFormat="1" ht="15.75">
      <c r="A1217" s="178">
        <f>IF((SUM('Раздел 4'!AE59:AE59)&lt;=SUM('Раздел 4'!AE9:AE9)),"","Неверно!")</f>
      </c>
      <c r="B1217" s="177" t="s">
        <v>2043</v>
      </c>
      <c r="C1217" s="176" t="s">
        <v>2062</v>
      </c>
      <c r="D1217" s="176" t="s">
        <v>335</v>
      </c>
      <c r="E1217" s="179" t="str">
        <f>CONCATENATE(SUM('Раздел 4'!AE59:AE59),"&lt;=",SUM('Раздел 4'!AE9:AE9))</f>
        <v>0&lt;=0</v>
      </c>
    </row>
    <row r="1218" spans="1:5" s="175" customFormat="1" ht="15.75">
      <c r="A1218" s="178">
        <f>IF((SUM('Раздел 4'!AF59:AF59)&lt;=SUM('Раздел 4'!AF9:AF9)),"","Неверно!")</f>
      </c>
      <c r="B1218" s="177" t="s">
        <v>2043</v>
      </c>
      <c r="C1218" s="176" t="s">
        <v>2063</v>
      </c>
      <c r="D1218" s="176" t="s">
        <v>335</v>
      </c>
      <c r="E1218" s="179" t="str">
        <f>CONCATENATE(SUM('Раздел 4'!AF59:AF59),"&lt;=",SUM('Раздел 4'!AF9:AF9))</f>
        <v>0&lt;=0</v>
      </c>
    </row>
    <row r="1219" spans="1:5" s="175" customFormat="1" ht="15.75">
      <c r="A1219" s="178">
        <f>IF((SUM('Раздел 4'!AG59:AG59)&lt;=SUM('Раздел 4'!AG9:AG9)),"","Неверно!")</f>
      </c>
      <c r="B1219" s="177" t="s">
        <v>2043</v>
      </c>
      <c r="C1219" s="176" t="s">
        <v>2064</v>
      </c>
      <c r="D1219" s="176" t="s">
        <v>335</v>
      </c>
      <c r="E1219" s="179" t="str">
        <f>CONCATENATE(SUM('Раздел 4'!AG59:AG59),"&lt;=",SUM('Раздел 4'!AG9:AG9))</f>
        <v>0&lt;=0</v>
      </c>
    </row>
    <row r="1220" spans="1:5" s="175" customFormat="1" ht="15.75">
      <c r="A1220" s="178">
        <f>IF((SUM('Раздел 4'!AH59:AH59)&lt;=SUM('Раздел 4'!AH9:AH9)),"","Неверно!")</f>
      </c>
      <c r="B1220" s="177" t="s">
        <v>2043</v>
      </c>
      <c r="C1220" s="176" t="s">
        <v>2065</v>
      </c>
      <c r="D1220" s="176" t="s">
        <v>335</v>
      </c>
      <c r="E1220" s="179" t="str">
        <f>CONCATENATE(SUM('Раздел 4'!AH59:AH59),"&lt;=",SUM('Раздел 4'!AH9:AH9))</f>
        <v>0&lt;=0</v>
      </c>
    </row>
    <row r="1221" spans="1:5" s="175" customFormat="1" ht="15.75">
      <c r="A1221" s="178">
        <f>IF((SUM('Раздел 4'!H59:H59)&lt;=SUM('Раздел 4'!H9:H9)),"","Неверно!")</f>
      </c>
      <c r="B1221" s="177" t="s">
        <v>2043</v>
      </c>
      <c r="C1221" s="176" t="s">
        <v>2066</v>
      </c>
      <c r="D1221" s="176" t="s">
        <v>335</v>
      </c>
      <c r="E1221" s="179" t="str">
        <f>CONCATENATE(SUM('Раздел 4'!H59:H59),"&lt;=",SUM('Раздел 4'!H9:H9))</f>
        <v>0&lt;=0</v>
      </c>
    </row>
    <row r="1222" spans="1:5" s="175" customFormat="1" ht="15.75">
      <c r="A1222" s="178">
        <f>IF((SUM('Раздел 4'!AI59:AI59)&lt;=SUM('Раздел 4'!AI9:AI9)),"","Неверно!")</f>
      </c>
      <c r="B1222" s="177" t="s">
        <v>2043</v>
      </c>
      <c r="C1222" s="176" t="s">
        <v>2067</v>
      </c>
      <c r="D1222" s="176" t="s">
        <v>335</v>
      </c>
      <c r="E1222" s="179" t="str">
        <f>CONCATENATE(SUM('Раздел 4'!AI59:AI59),"&lt;=",SUM('Раздел 4'!AI9:AI9))</f>
        <v>0&lt;=0</v>
      </c>
    </row>
    <row r="1223" spans="1:5" s="175" customFormat="1" ht="15.75">
      <c r="A1223" s="178">
        <f>IF((SUM('Раздел 4'!AJ59:AJ59)&lt;=SUM('Раздел 4'!AJ9:AJ9)),"","Неверно!")</f>
      </c>
      <c r="B1223" s="177" t="s">
        <v>2043</v>
      </c>
      <c r="C1223" s="176" t="s">
        <v>2068</v>
      </c>
      <c r="D1223" s="176" t="s">
        <v>335</v>
      </c>
      <c r="E1223" s="179" t="str">
        <f>CONCATENATE(SUM('Раздел 4'!AJ59:AJ59),"&lt;=",SUM('Раздел 4'!AJ9:AJ9))</f>
        <v>0&lt;=0</v>
      </c>
    </row>
    <row r="1224" spans="1:5" s="175" customFormat="1" ht="15.75">
      <c r="A1224" s="178">
        <f>IF((SUM('Раздел 4'!AK59:AK59)&lt;=SUM('Раздел 4'!AK9:AK9)),"","Неверно!")</f>
      </c>
      <c r="B1224" s="177" t="s">
        <v>2043</v>
      </c>
      <c r="C1224" s="176" t="s">
        <v>2069</v>
      </c>
      <c r="D1224" s="176" t="s">
        <v>335</v>
      </c>
      <c r="E1224" s="179" t="str">
        <f>CONCATENATE(SUM('Раздел 4'!AK59:AK59),"&lt;=",SUM('Раздел 4'!AK9:AK9))</f>
        <v>0&lt;=0</v>
      </c>
    </row>
    <row r="1225" spans="1:5" s="175" customFormat="1" ht="15.75">
      <c r="A1225" s="178">
        <f>IF((SUM('Раздел 4'!AL59:AL59)&lt;=SUM('Раздел 4'!AL9:AL9)),"","Неверно!")</f>
      </c>
      <c r="B1225" s="177" t="s">
        <v>2043</v>
      </c>
      <c r="C1225" s="176" t="s">
        <v>2070</v>
      </c>
      <c r="D1225" s="176" t="s">
        <v>335</v>
      </c>
      <c r="E1225" s="179" t="str">
        <f>CONCATENATE(SUM('Раздел 4'!AL59:AL59),"&lt;=",SUM('Раздел 4'!AL9:AL9))</f>
        <v>0&lt;=0</v>
      </c>
    </row>
    <row r="1226" spans="1:5" s="175" customFormat="1" ht="15.75">
      <c r="A1226" s="178">
        <f>IF((SUM('Раздел 4'!AM59:AM59)&lt;=SUM('Раздел 4'!AM9:AM9)),"","Неверно!")</f>
      </c>
      <c r="B1226" s="177" t="s">
        <v>2043</v>
      </c>
      <c r="C1226" s="176" t="s">
        <v>2071</v>
      </c>
      <c r="D1226" s="176" t="s">
        <v>335</v>
      </c>
      <c r="E1226" s="179" t="str">
        <f>CONCATENATE(SUM('Раздел 4'!AM59:AM59),"&lt;=",SUM('Раздел 4'!AM9:AM9))</f>
        <v>0&lt;=0</v>
      </c>
    </row>
    <row r="1227" spans="1:5" s="175" customFormat="1" ht="15.75">
      <c r="A1227" s="178">
        <f>IF((SUM('Раздел 4'!AN59:AN59)&lt;=SUM('Раздел 4'!AN9:AN9)),"","Неверно!")</f>
      </c>
      <c r="B1227" s="177" t="s">
        <v>2043</v>
      </c>
      <c r="C1227" s="176" t="s">
        <v>2072</v>
      </c>
      <c r="D1227" s="176" t="s">
        <v>335</v>
      </c>
      <c r="E1227" s="179" t="str">
        <f>CONCATENATE(SUM('Раздел 4'!AN59:AN59),"&lt;=",SUM('Раздел 4'!AN9:AN9))</f>
        <v>0&lt;=0</v>
      </c>
    </row>
    <row r="1228" spans="1:5" s="175" customFormat="1" ht="15.75">
      <c r="A1228" s="178">
        <f>IF((SUM('Раздел 4'!AO59:AO59)&lt;=SUM('Раздел 4'!AO9:AO9)),"","Неверно!")</f>
      </c>
      <c r="B1228" s="177" t="s">
        <v>2043</v>
      </c>
      <c r="C1228" s="176" t="s">
        <v>2073</v>
      </c>
      <c r="D1228" s="176" t="s">
        <v>335</v>
      </c>
      <c r="E1228" s="179" t="str">
        <f>CONCATENATE(SUM('Раздел 4'!AO59:AO59),"&lt;=",SUM('Раздел 4'!AO9:AO9))</f>
        <v>0&lt;=0</v>
      </c>
    </row>
    <row r="1229" spans="1:5" s="175" customFormat="1" ht="15.75">
      <c r="A1229" s="178">
        <f>IF((SUM('Раздел 4'!AP59:AP59)&lt;=SUM('Раздел 4'!AP9:AP9)),"","Неверно!")</f>
      </c>
      <c r="B1229" s="177" t="s">
        <v>2043</v>
      </c>
      <c r="C1229" s="176" t="s">
        <v>2074</v>
      </c>
      <c r="D1229" s="176" t="s">
        <v>335</v>
      </c>
      <c r="E1229" s="179" t="str">
        <f>CONCATENATE(SUM('Раздел 4'!AP59:AP59),"&lt;=",SUM('Раздел 4'!AP9:AP9))</f>
        <v>0&lt;=0</v>
      </c>
    </row>
    <row r="1230" spans="1:5" s="175" customFormat="1" ht="15.75">
      <c r="A1230" s="178">
        <f>IF((SUM('Раздел 4'!AQ59:AQ59)&lt;=SUM('Раздел 4'!AQ9:AQ9)),"","Неверно!")</f>
      </c>
      <c r="B1230" s="177" t="s">
        <v>2043</v>
      </c>
      <c r="C1230" s="176" t="s">
        <v>2075</v>
      </c>
      <c r="D1230" s="176" t="s">
        <v>335</v>
      </c>
      <c r="E1230" s="179" t="str">
        <f>CONCATENATE(SUM('Раздел 4'!AQ59:AQ59),"&lt;=",SUM('Раздел 4'!AQ9:AQ9))</f>
        <v>0&lt;=0</v>
      </c>
    </row>
    <row r="1231" spans="1:5" s="175" customFormat="1" ht="15.75">
      <c r="A1231" s="178">
        <f>IF((SUM('Раздел 4'!AR59:AR59)&lt;=SUM('Раздел 4'!AR9:AR9)),"","Неверно!")</f>
      </c>
      <c r="B1231" s="177" t="s">
        <v>2043</v>
      </c>
      <c r="C1231" s="176" t="s">
        <v>2076</v>
      </c>
      <c r="D1231" s="176" t="s">
        <v>335</v>
      </c>
      <c r="E1231" s="179" t="str">
        <f>CONCATENATE(SUM('Раздел 4'!AR59:AR59),"&lt;=",SUM('Раздел 4'!AR9:AR9))</f>
        <v>0&lt;=0</v>
      </c>
    </row>
    <row r="1232" spans="1:5" s="175" customFormat="1" ht="15.75">
      <c r="A1232" s="178">
        <f>IF((SUM('Раздел 4'!I59:I59)&lt;=SUM('Раздел 4'!I9:I9)),"","Неверно!")</f>
      </c>
      <c r="B1232" s="177" t="s">
        <v>2043</v>
      </c>
      <c r="C1232" s="176" t="s">
        <v>2077</v>
      </c>
      <c r="D1232" s="176" t="s">
        <v>335</v>
      </c>
      <c r="E1232" s="179" t="str">
        <f>CONCATENATE(SUM('Раздел 4'!I59:I59),"&lt;=",SUM('Раздел 4'!I9:I9))</f>
        <v>0&lt;=0</v>
      </c>
    </row>
    <row r="1233" spans="1:5" s="175" customFormat="1" ht="15.75">
      <c r="A1233" s="178">
        <f>IF((SUM('Раздел 4'!AS59:AS59)&lt;=SUM('Раздел 4'!AS9:AS9)),"","Неверно!")</f>
      </c>
      <c r="B1233" s="177" t="s">
        <v>2043</v>
      </c>
      <c r="C1233" s="176" t="s">
        <v>2078</v>
      </c>
      <c r="D1233" s="176" t="s">
        <v>335</v>
      </c>
      <c r="E1233" s="179" t="str">
        <f>CONCATENATE(SUM('Раздел 4'!AS59:AS59),"&lt;=",SUM('Раздел 4'!AS9:AS9))</f>
        <v>0&lt;=0</v>
      </c>
    </row>
    <row r="1234" spans="1:5" s="175" customFormat="1" ht="15.75">
      <c r="A1234" s="178">
        <f>IF((SUM('Раздел 4'!AT59:AT59)&lt;=SUM('Раздел 4'!AT9:AT9)),"","Неверно!")</f>
      </c>
      <c r="B1234" s="177" t="s">
        <v>2043</v>
      </c>
      <c r="C1234" s="176" t="s">
        <v>2079</v>
      </c>
      <c r="D1234" s="176" t="s">
        <v>335</v>
      </c>
      <c r="E1234" s="179" t="str">
        <f>CONCATENATE(SUM('Раздел 4'!AT59:AT59),"&lt;=",SUM('Раздел 4'!AT9:AT9))</f>
        <v>0&lt;=0</v>
      </c>
    </row>
    <row r="1235" spans="1:5" s="175" customFormat="1" ht="15.75">
      <c r="A1235" s="178">
        <f>IF((SUM('Раздел 4'!J59:J59)&lt;=SUM('Раздел 4'!J9:J9)),"","Неверно!")</f>
      </c>
      <c r="B1235" s="177" t="s">
        <v>2043</v>
      </c>
      <c r="C1235" s="176" t="s">
        <v>2080</v>
      </c>
      <c r="D1235" s="176" t="s">
        <v>335</v>
      </c>
      <c r="E1235" s="179" t="str">
        <f>CONCATENATE(SUM('Раздел 4'!J59:J59),"&lt;=",SUM('Раздел 4'!J9:J9))</f>
        <v>0&lt;=0</v>
      </c>
    </row>
    <row r="1236" spans="1:5" s="175" customFormat="1" ht="15.75">
      <c r="A1236" s="178">
        <f>IF((SUM('Раздел 4'!K59:K59)&lt;=SUM('Раздел 4'!K9:K9)),"","Неверно!")</f>
      </c>
      <c r="B1236" s="177" t="s">
        <v>2043</v>
      </c>
      <c r="C1236" s="176" t="s">
        <v>2081</v>
      </c>
      <c r="D1236" s="176" t="s">
        <v>335</v>
      </c>
      <c r="E1236" s="179" t="str">
        <f>CONCATENATE(SUM('Раздел 4'!K59:K59),"&lt;=",SUM('Раздел 4'!K9:K9))</f>
        <v>0&lt;=0</v>
      </c>
    </row>
    <row r="1237" spans="1:5" s="175" customFormat="1" ht="15.75">
      <c r="A1237" s="178">
        <f>IF((SUM('Раздел 4'!L59:L59)&lt;=SUM('Раздел 4'!L9:L9)),"","Неверно!")</f>
      </c>
      <c r="B1237" s="177" t="s">
        <v>2043</v>
      </c>
      <c r="C1237" s="176" t="s">
        <v>2082</v>
      </c>
      <c r="D1237" s="176" t="s">
        <v>335</v>
      </c>
      <c r="E1237" s="179" t="str">
        <f>CONCATENATE(SUM('Раздел 4'!L59:L59),"&lt;=",SUM('Раздел 4'!L9:L9))</f>
        <v>0&lt;=0</v>
      </c>
    </row>
    <row r="1238" spans="1:5" s="175" customFormat="1" ht="15.75">
      <c r="A1238" s="178">
        <f>IF((SUM('Раздел 4'!M59:M59)&lt;=SUM('Раздел 4'!M9:M9)),"","Неверно!")</f>
      </c>
      <c r="B1238" s="177" t="s">
        <v>2043</v>
      </c>
      <c r="C1238" s="176" t="s">
        <v>2083</v>
      </c>
      <c r="D1238" s="176" t="s">
        <v>335</v>
      </c>
      <c r="E1238" s="179" t="str">
        <f>CONCATENATE(SUM('Раздел 4'!M59:M59),"&lt;=",SUM('Раздел 4'!M9:M9))</f>
        <v>0&lt;=0</v>
      </c>
    </row>
    <row r="1239" spans="1:5" s="175" customFormat="1" ht="15.75">
      <c r="A1239" s="178">
        <f>IF((SUM('Раздел 4'!N59:N59)&lt;=SUM('Раздел 4'!N9:N9)),"","Неверно!")</f>
      </c>
      <c r="B1239" s="177" t="s">
        <v>2043</v>
      </c>
      <c r="C1239" s="176" t="s">
        <v>2084</v>
      </c>
      <c r="D1239" s="176" t="s">
        <v>335</v>
      </c>
      <c r="E1239" s="179" t="str">
        <f>CONCATENATE(SUM('Раздел 4'!N59:N59),"&lt;=",SUM('Раздел 4'!N9:N9))</f>
        <v>0&lt;=0</v>
      </c>
    </row>
    <row r="1240" spans="1:5" s="175" customFormat="1" ht="15.75">
      <c r="A1240" s="178">
        <f>IF((SUM('Разделы 5, 6, 7, 8'!I17:I17)=SUM('Разделы 5, 6, 7, 8'!J17:M17)),"","Неверно!")</f>
      </c>
      <c r="B1240" s="177" t="s">
        <v>2085</v>
      </c>
      <c r="C1240" s="176" t="s">
        <v>2086</v>
      </c>
      <c r="D1240" s="176" t="s">
        <v>246</v>
      </c>
      <c r="E1240" s="179" t="str">
        <f>CONCATENATE(SUM('Разделы 5, 6, 7, 8'!I17:I17),"=",SUM('Разделы 5, 6, 7, 8'!J17:M17))</f>
        <v>0=0</v>
      </c>
    </row>
    <row r="1241" spans="1:5" s="175" customFormat="1" ht="15.75">
      <c r="A1241" s="178">
        <f>IF((SUM('Разделы 5, 6, 7, 8'!I18:I18)=SUM('Разделы 5, 6, 7, 8'!J18:M18)),"","Неверно!")</f>
      </c>
      <c r="B1241" s="177" t="s">
        <v>2085</v>
      </c>
      <c r="C1241" s="176" t="s">
        <v>2087</v>
      </c>
      <c r="D1241" s="176" t="s">
        <v>246</v>
      </c>
      <c r="E1241" s="179" t="str">
        <f>CONCATENATE(SUM('Разделы 5, 6, 7, 8'!I18:I18),"=",SUM('Разделы 5, 6, 7, 8'!J18:M18))</f>
        <v>0=0</v>
      </c>
    </row>
    <row r="1242" spans="1:5" s="175" customFormat="1" ht="15.75">
      <c r="A1242" s="178">
        <f>IF((SUM('Разделы 5, 6, 7, 8'!I19:I19)=SUM('Разделы 5, 6, 7, 8'!J19:M19)),"","Неверно!")</f>
      </c>
      <c r="B1242" s="177" t="s">
        <v>2085</v>
      </c>
      <c r="C1242" s="176" t="s">
        <v>2088</v>
      </c>
      <c r="D1242" s="176" t="s">
        <v>246</v>
      </c>
      <c r="E1242" s="179" t="str">
        <f>CONCATENATE(SUM('Разделы 5, 6, 7, 8'!I19:I19),"=",SUM('Разделы 5, 6, 7, 8'!J19:M19))</f>
        <v>0=0</v>
      </c>
    </row>
    <row r="1243" spans="1:5" s="175" customFormat="1" ht="15.75">
      <c r="A1243" s="178">
        <f>IF((SUM('Разделы 5, 6, 7, 8'!I20:I20)=SUM('Разделы 5, 6, 7, 8'!J20:M20)),"","Неверно!")</f>
      </c>
      <c r="B1243" s="177" t="s">
        <v>2085</v>
      </c>
      <c r="C1243" s="176" t="s">
        <v>2089</v>
      </c>
      <c r="D1243" s="176" t="s">
        <v>246</v>
      </c>
      <c r="E1243" s="179" t="str">
        <f>CONCATENATE(SUM('Разделы 5, 6, 7, 8'!I20:I20),"=",SUM('Разделы 5, 6, 7, 8'!J20:M20))</f>
        <v>0=0</v>
      </c>
    </row>
    <row r="1244" spans="1:5" s="175" customFormat="1" ht="15.75">
      <c r="A1244" s="178">
        <f>IF((SUM('Разделы 5, 6, 7, 8'!I21:I21)=SUM('Разделы 5, 6, 7, 8'!J21:M21)),"","Неверно!")</f>
      </c>
      <c r="B1244" s="177" t="s">
        <v>2085</v>
      </c>
      <c r="C1244" s="176" t="s">
        <v>2090</v>
      </c>
      <c r="D1244" s="176" t="s">
        <v>246</v>
      </c>
      <c r="E1244" s="179" t="str">
        <f>CONCATENATE(SUM('Разделы 5, 6, 7, 8'!I21:I21),"=",SUM('Разделы 5, 6, 7, 8'!J21:M21))</f>
        <v>0=0</v>
      </c>
    </row>
    <row r="1245" spans="1:5" s="175" customFormat="1" ht="15.75">
      <c r="A1245" s="178">
        <f>IF((SUM('Разделы 5, 6, 7, 8'!I22:I22)=SUM('Разделы 5, 6, 7, 8'!J22:M22)),"","Неверно!")</f>
      </c>
      <c r="B1245" s="177" t="s">
        <v>2085</v>
      </c>
      <c r="C1245" s="176" t="s">
        <v>2091</v>
      </c>
      <c r="D1245" s="176" t="s">
        <v>246</v>
      </c>
      <c r="E1245" s="179" t="str">
        <f>CONCATENATE(SUM('Разделы 5, 6, 7, 8'!I22:I22),"=",SUM('Разделы 5, 6, 7, 8'!J22:M22))</f>
        <v>0=0</v>
      </c>
    </row>
    <row r="1246" spans="1:5" s="175" customFormat="1" ht="15.75">
      <c r="A1246" s="178">
        <f>IF((SUM('Разделы 5, 6, 7, 8'!I17:I17)=SUM('Разделы 5, 6, 7, 8'!I18:I22)),"","Неверно!")</f>
      </c>
      <c r="B1246" s="177" t="s">
        <v>2092</v>
      </c>
      <c r="C1246" s="176" t="s">
        <v>2093</v>
      </c>
      <c r="D1246" s="176" t="s">
        <v>247</v>
      </c>
      <c r="E1246" s="179" t="str">
        <f>CONCATENATE(SUM('Разделы 5, 6, 7, 8'!I17:I17),"=",SUM('Разделы 5, 6, 7, 8'!I18:I22))</f>
        <v>0=0</v>
      </c>
    </row>
    <row r="1247" spans="1:5" s="175" customFormat="1" ht="15.75">
      <c r="A1247" s="178">
        <f>IF((SUM('Разделы 5, 6, 7, 8'!J17:J17)=SUM('Разделы 5, 6, 7, 8'!J18:J22)),"","Неверно!")</f>
      </c>
      <c r="B1247" s="177" t="s">
        <v>2092</v>
      </c>
      <c r="C1247" s="176" t="s">
        <v>2094</v>
      </c>
      <c r="D1247" s="176" t="s">
        <v>247</v>
      </c>
      <c r="E1247" s="179" t="str">
        <f>CONCATENATE(SUM('Разделы 5, 6, 7, 8'!J17:J17),"=",SUM('Разделы 5, 6, 7, 8'!J18:J22))</f>
        <v>0=0</v>
      </c>
    </row>
    <row r="1248" spans="1:5" s="175" customFormat="1" ht="15.75">
      <c r="A1248" s="178">
        <f>IF((SUM('Разделы 5, 6, 7, 8'!K17:K17)=SUM('Разделы 5, 6, 7, 8'!K18:K22)),"","Неверно!")</f>
      </c>
      <c r="B1248" s="177" t="s">
        <v>2092</v>
      </c>
      <c r="C1248" s="176" t="s">
        <v>2095</v>
      </c>
      <c r="D1248" s="176" t="s">
        <v>247</v>
      </c>
      <c r="E1248" s="179" t="str">
        <f>CONCATENATE(SUM('Разделы 5, 6, 7, 8'!K17:K17),"=",SUM('Разделы 5, 6, 7, 8'!K18:K22))</f>
        <v>0=0</v>
      </c>
    </row>
    <row r="1249" spans="1:5" s="175" customFormat="1" ht="15.75">
      <c r="A1249" s="178">
        <f>IF((SUM('Разделы 5, 6, 7, 8'!L17:L17)=SUM('Разделы 5, 6, 7, 8'!L18:L22)),"","Неверно!")</f>
      </c>
      <c r="B1249" s="177" t="s">
        <v>2092</v>
      </c>
      <c r="C1249" s="176" t="s">
        <v>2096</v>
      </c>
      <c r="D1249" s="176" t="s">
        <v>247</v>
      </c>
      <c r="E1249" s="179" t="str">
        <f>CONCATENATE(SUM('Разделы 5, 6, 7, 8'!L17:L17),"=",SUM('Разделы 5, 6, 7, 8'!L18:L22))</f>
        <v>0=0</v>
      </c>
    </row>
    <row r="1250" spans="1:5" s="175" customFormat="1" ht="15.75">
      <c r="A1250" s="178">
        <f>IF((SUM('Разделы 5, 6, 7, 8'!M17:M17)=SUM('Разделы 5, 6, 7, 8'!M18:M22)),"","Неверно!")</f>
      </c>
      <c r="B1250" s="177" t="s">
        <v>2092</v>
      </c>
      <c r="C1250" s="176" t="s">
        <v>2097</v>
      </c>
      <c r="D1250" s="176" t="s">
        <v>247</v>
      </c>
      <c r="E1250" s="179" t="str">
        <f>CONCATENATE(SUM('Разделы 5, 6, 7, 8'!M17:M17),"=",SUM('Разделы 5, 6, 7, 8'!M18:M22))</f>
        <v>0=0</v>
      </c>
    </row>
    <row r="1251" spans="1:5" s="175" customFormat="1" ht="15.75">
      <c r="A1251" s="178">
        <f>IF((SUM('Разделы 5, 6, 7, 8'!N17:N17)=SUM('Разделы 5, 6, 7, 8'!N18:N22)),"","Неверно!")</f>
      </c>
      <c r="B1251" s="177" t="s">
        <v>2092</v>
      </c>
      <c r="C1251" s="176" t="s">
        <v>2098</v>
      </c>
      <c r="D1251" s="176" t="s">
        <v>247</v>
      </c>
      <c r="E1251" s="179" t="str">
        <f>CONCATENATE(SUM('Разделы 5, 6, 7, 8'!N17:N17),"=",SUM('Разделы 5, 6, 7, 8'!N18:N22))</f>
        <v>0=0</v>
      </c>
    </row>
    <row r="1252" spans="1:5" s="175" customFormat="1" ht="15.75">
      <c r="A1252" s="178">
        <f>IF((SUM('Разделы 5, 6, 7, 8'!Y9:Y9)&lt;=SUM('Разделы 5, 6, 7, 8'!Y5:Y5)),"","Неверно!")</f>
      </c>
      <c r="B1252" s="177" t="s">
        <v>2099</v>
      </c>
      <c r="C1252" s="176" t="s">
        <v>2100</v>
      </c>
      <c r="D1252" s="176" t="s">
        <v>248</v>
      </c>
      <c r="E1252" s="179" t="str">
        <f>CONCATENATE(SUM('Разделы 5, 6, 7, 8'!Y9:Y9),"&lt;=",SUM('Разделы 5, 6, 7, 8'!Y5:Y5))</f>
        <v>0&lt;=0</v>
      </c>
    </row>
    <row r="1253" spans="1:5" s="175" customFormat="1" ht="15.75">
      <c r="A1253" s="178">
        <f>IF((SUM('Разделы 5, 6, 7, 8'!Y8:Y8)&lt;=SUM('Разделы 5, 6, 7, 8'!Y5:Y5)),"","Неверно!")</f>
      </c>
      <c r="B1253" s="177" t="s">
        <v>2101</v>
      </c>
      <c r="C1253" s="176" t="s">
        <v>2102</v>
      </c>
      <c r="D1253" s="176" t="s">
        <v>249</v>
      </c>
      <c r="E1253" s="179" t="str">
        <f>CONCATENATE(SUM('Разделы 5, 6, 7, 8'!Y8:Y8),"&lt;=",SUM('Разделы 5, 6, 7, 8'!Y5:Y5))</f>
        <v>0&lt;=0</v>
      </c>
    </row>
    <row r="1254" spans="1:5" s="175" customFormat="1" ht="15.75">
      <c r="A1254" s="178">
        <f>IF((SUM('Разделы 5, 6, 7, 8'!Y7:Y7)&lt;=SUM('Разделы 5, 6, 7, 8'!Y5:Y5)),"","Неверно!")</f>
      </c>
      <c r="B1254" s="177" t="s">
        <v>2103</v>
      </c>
      <c r="C1254" s="176" t="s">
        <v>2104</v>
      </c>
      <c r="D1254" s="176" t="s">
        <v>250</v>
      </c>
      <c r="E1254" s="179" t="str">
        <f>CONCATENATE(SUM('Разделы 5, 6, 7, 8'!Y7:Y7),"&lt;=",SUM('Разделы 5, 6, 7, 8'!Y5:Y5))</f>
        <v>0&lt;=0</v>
      </c>
    </row>
    <row r="1255" spans="1:5" s="175" customFormat="1" ht="15.75">
      <c r="A1255" s="178">
        <f>IF((SUM('Разделы 5, 6, 7, 8'!Y6:Y6)&lt;=SUM('Разделы 5, 6, 7, 8'!Y5:Y5)),"","Неверно!")</f>
      </c>
      <c r="B1255" s="177" t="s">
        <v>2105</v>
      </c>
      <c r="C1255" s="176" t="s">
        <v>2106</v>
      </c>
      <c r="D1255" s="176" t="s">
        <v>251</v>
      </c>
      <c r="E1255" s="179" t="str">
        <f>CONCATENATE(SUM('Разделы 5, 6, 7, 8'!Y6:Y6),"&lt;=",SUM('Разделы 5, 6, 7, 8'!Y5:Y5))</f>
        <v>0&lt;=0</v>
      </c>
    </row>
    <row r="1256" spans="1:5" s="175" customFormat="1" ht="15.75">
      <c r="A1256" s="178">
        <f>IF((SUM('Разделы 5, 6, 7, 8'!Y5:Y5)=SUM('Разделы 1, 2'!N24:N24)),"","Неверно!")</f>
      </c>
      <c r="B1256" s="177" t="s">
        <v>2107</v>
      </c>
      <c r="C1256" s="176" t="s">
        <v>2108</v>
      </c>
      <c r="D1256" s="176" t="s">
        <v>252</v>
      </c>
      <c r="E1256" s="179" t="str">
        <f>CONCATENATE(SUM('Разделы 5, 6, 7, 8'!Y5:Y5),"=",SUM('Разделы 1, 2'!N24:N24))</f>
        <v>0=0</v>
      </c>
    </row>
    <row r="1257" spans="1:5" s="175" customFormat="1" ht="15.75">
      <c r="A1257" s="178">
        <f>IF((SUM('Раздел 3'!I9:I9)=0),"","Неверно!")</f>
      </c>
      <c r="B1257" s="177" t="s">
        <v>2109</v>
      </c>
      <c r="C1257" s="176" t="s">
        <v>2110</v>
      </c>
      <c r="D1257" s="176" t="s">
        <v>334</v>
      </c>
      <c r="E1257" s="179" t="str">
        <f>CONCATENATE(SUM('Раздел 3'!I9:I9),"=",0)</f>
        <v>0=0</v>
      </c>
    </row>
    <row r="1258" spans="1:5" s="175" customFormat="1" ht="15.75">
      <c r="A1258" s="178">
        <f>IF((SUM('Раздел 3'!P9:P9)=0),"","Неверно!")</f>
      </c>
      <c r="B1258" s="177" t="s">
        <v>2111</v>
      </c>
      <c r="C1258" s="176" t="s">
        <v>2112</v>
      </c>
      <c r="D1258" s="176" t="s">
        <v>333</v>
      </c>
      <c r="E1258" s="179" t="str">
        <f>CONCATENATE(SUM('Раздел 3'!P9:P9),"=",0)</f>
        <v>0=0</v>
      </c>
    </row>
    <row r="1259" spans="1:5" s="175" customFormat="1" ht="15.75">
      <c r="A1259" s="178">
        <f>IF((SUM('Раздел 3'!S9:S9)=0),"","Неверно!")</f>
      </c>
      <c r="B1259" s="177" t="s">
        <v>2113</v>
      </c>
      <c r="C1259" s="176" t="s">
        <v>2114</v>
      </c>
      <c r="D1259" s="176" t="s">
        <v>332</v>
      </c>
      <c r="E1259" s="179" t="str">
        <f>CONCATENATE(SUM('Раздел 3'!S9:S9),"=",0)</f>
        <v>0=0</v>
      </c>
    </row>
    <row r="1260" spans="1:5" s="175" customFormat="1" ht="15.75">
      <c r="A1260" s="178">
        <f>IF((SUM('Раздел 3'!V9:V9)=0),"","Неверно!")</f>
      </c>
      <c r="B1260" s="177" t="s">
        <v>2115</v>
      </c>
      <c r="C1260" s="176" t="s">
        <v>2116</v>
      </c>
      <c r="D1260" s="176" t="s">
        <v>331</v>
      </c>
      <c r="E1260" s="179" t="str">
        <f>CONCATENATE(SUM('Раздел 3'!V9:V9),"=",0)</f>
        <v>0=0</v>
      </c>
    </row>
    <row r="1261" spans="1:5" s="175" customFormat="1" ht="15.75">
      <c r="A1261" s="178">
        <f>IF((SUM('Раздел 3'!W9:W9)=0),"","Неверно!")</f>
      </c>
      <c r="B1261" s="177" t="s">
        <v>2115</v>
      </c>
      <c r="C1261" s="176" t="s">
        <v>2117</v>
      </c>
      <c r="D1261" s="176" t="s">
        <v>331</v>
      </c>
      <c r="E1261" s="179" t="str">
        <f>CONCATENATE(SUM('Раздел 3'!W9:W9),"=",0)</f>
        <v>0=0</v>
      </c>
    </row>
    <row r="1262" spans="1:5" s="175" customFormat="1" ht="15.75">
      <c r="A1262" s="178">
        <f>IF((SUM('Раздел 3'!X9:X9)=0),"","Неверно!")</f>
      </c>
      <c r="B1262" s="177" t="s">
        <v>2115</v>
      </c>
      <c r="C1262" s="176" t="s">
        <v>2118</v>
      </c>
      <c r="D1262" s="176" t="s">
        <v>331</v>
      </c>
      <c r="E1262" s="179" t="str">
        <f>CONCATENATE(SUM('Раздел 3'!X9:X9),"=",0)</f>
        <v>0=0</v>
      </c>
    </row>
    <row r="1263" spans="1:5" s="175" customFormat="1" ht="15.75">
      <c r="A1263" s="178">
        <f>IF((SUM('Раздел 3'!Y9:Y9)=0),"","Неверно!")</f>
      </c>
      <c r="B1263" s="177" t="s">
        <v>2115</v>
      </c>
      <c r="C1263" s="176" t="s">
        <v>2119</v>
      </c>
      <c r="D1263" s="176" t="s">
        <v>331</v>
      </c>
      <c r="E1263" s="179" t="str">
        <f>CONCATENATE(SUM('Раздел 3'!Y9:Y9),"=",0)</f>
        <v>0=0</v>
      </c>
    </row>
    <row r="1264" spans="1:5" s="175" customFormat="1" ht="15.75">
      <c r="A1264" s="178">
        <f>IF((SUM('Раздел 3'!Z9:Z9)=0),"","Неверно!")</f>
      </c>
      <c r="B1264" s="177" t="s">
        <v>2115</v>
      </c>
      <c r="C1264" s="176" t="s">
        <v>2120</v>
      </c>
      <c r="D1264" s="176" t="s">
        <v>331</v>
      </c>
      <c r="E1264" s="179" t="str">
        <f>CONCATENATE(SUM('Раздел 3'!Z9:Z9),"=",0)</f>
        <v>0=0</v>
      </c>
    </row>
    <row r="1265" spans="1:5" s="175" customFormat="1" ht="15.75">
      <c r="A1265" s="178">
        <f>IF((SUM('Раздел 3'!AA9:AA9)=0),"","Неверно!")</f>
      </c>
      <c r="B1265" s="177" t="s">
        <v>2115</v>
      </c>
      <c r="C1265" s="176" t="s">
        <v>2121</v>
      </c>
      <c r="D1265" s="176" t="s">
        <v>331</v>
      </c>
      <c r="E1265" s="179" t="str">
        <f>CONCATENATE(SUM('Раздел 3'!AA9:AA9),"=",0)</f>
        <v>0=0</v>
      </c>
    </row>
    <row r="1266" spans="1:5" s="175" customFormat="1" ht="15.75">
      <c r="A1266" s="178">
        <f>IF((SUM('Раздел 3'!X10:X10)=0),"","Неверно!")</f>
      </c>
      <c r="B1266" s="177" t="s">
        <v>2122</v>
      </c>
      <c r="C1266" s="176" t="s">
        <v>2123</v>
      </c>
      <c r="D1266" s="176" t="s">
        <v>330</v>
      </c>
      <c r="E1266" s="179" t="str">
        <f>CONCATENATE(SUM('Раздел 3'!X10:X10),"=",0)</f>
        <v>0=0</v>
      </c>
    </row>
    <row r="1267" spans="1:5" s="175" customFormat="1" ht="15.75">
      <c r="A1267" s="178">
        <f>IF((SUM('Раздел 3'!X11:X11)=0),"","Неверно!")</f>
      </c>
      <c r="B1267" s="177" t="s">
        <v>2122</v>
      </c>
      <c r="C1267" s="176" t="s">
        <v>2124</v>
      </c>
      <c r="D1267" s="176" t="s">
        <v>330</v>
      </c>
      <c r="E1267" s="179" t="str">
        <f>CONCATENATE(SUM('Раздел 3'!X11:X11),"=",0)</f>
        <v>0=0</v>
      </c>
    </row>
    <row r="1268" spans="1:5" s="175" customFormat="1" ht="15.75">
      <c r="A1268" s="178">
        <f>IF((SUM('Раздел 3'!Y10:Y10)=0),"","Неверно!")</f>
      </c>
      <c r="B1268" s="177" t="s">
        <v>2122</v>
      </c>
      <c r="C1268" s="176" t="s">
        <v>2125</v>
      </c>
      <c r="D1268" s="176" t="s">
        <v>330</v>
      </c>
      <c r="E1268" s="179" t="str">
        <f>CONCATENATE(SUM('Раздел 3'!Y10:Y10),"=",0)</f>
        <v>0=0</v>
      </c>
    </row>
    <row r="1269" spans="1:5" s="175" customFormat="1" ht="15.75">
      <c r="A1269" s="178">
        <f>IF((SUM('Раздел 3'!Y11:Y11)=0),"","Неверно!")</f>
      </c>
      <c r="B1269" s="177" t="s">
        <v>2122</v>
      </c>
      <c r="C1269" s="176" t="s">
        <v>2126</v>
      </c>
      <c r="D1269" s="176" t="s">
        <v>330</v>
      </c>
      <c r="E1269" s="179" t="str">
        <f>CONCATENATE(SUM('Раздел 3'!Y11:Y11),"=",0)</f>
        <v>0=0</v>
      </c>
    </row>
    <row r="1270" spans="1:5" s="175" customFormat="1" ht="15.75">
      <c r="A1270" s="178">
        <f>IF((SUM('Раздел 3'!Z10:Z10)=0),"","Неверно!")</f>
      </c>
      <c r="B1270" s="177" t="s">
        <v>2122</v>
      </c>
      <c r="C1270" s="176" t="s">
        <v>2127</v>
      </c>
      <c r="D1270" s="176" t="s">
        <v>330</v>
      </c>
      <c r="E1270" s="179" t="str">
        <f>CONCATENATE(SUM('Раздел 3'!Z10:Z10),"=",0)</f>
        <v>0=0</v>
      </c>
    </row>
    <row r="1271" spans="1:5" s="175" customFormat="1" ht="15.75">
      <c r="A1271" s="178">
        <f>IF((SUM('Раздел 3'!Z11:Z11)=0),"","Неверно!")</f>
      </c>
      <c r="B1271" s="177" t="s">
        <v>2122</v>
      </c>
      <c r="C1271" s="176" t="s">
        <v>2128</v>
      </c>
      <c r="D1271" s="176" t="s">
        <v>330</v>
      </c>
      <c r="E1271" s="179" t="str">
        <f>CONCATENATE(SUM('Раздел 3'!Z11:Z11),"=",0)</f>
        <v>0=0</v>
      </c>
    </row>
    <row r="1272" spans="1:5" s="175" customFormat="1" ht="15.75">
      <c r="A1272" s="178">
        <f>IF((SUM('Раздел 3'!AA10:AA10)=0),"","Неверно!")</f>
      </c>
      <c r="B1272" s="177" t="s">
        <v>2122</v>
      </c>
      <c r="C1272" s="176" t="s">
        <v>2129</v>
      </c>
      <c r="D1272" s="176" t="s">
        <v>330</v>
      </c>
      <c r="E1272" s="179" t="str">
        <f>CONCATENATE(SUM('Раздел 3'!AA10:AA10),"=",0)</f>
        <v>0=0</v>
      </c>
    </row>
    <row r="1273" spans="1:5" s="175" customFormat="1" ht="15.75">
      <c r="A1273" s="178">
        <f>IF((SUM('Раздел 3'!AA11:AA11)=0),"","Неверно!")</f>
      </c>
      <c r="B1273" s="177" t="s">
        <v>2122</v>
      </c>
      <c r="C1273" s="176" t="s">
        <v>2130</v>
      </c>
      <c r="D1273" s="176" t="s">
        <v>330</v>
      </c>
      <c r="E1273" s="179" t="str">
        <f>CONCATENATE(SUM('Раздел 3'!AA11:AA11),"=",0)</f>
        <v>0=0</v>
      </c>
    </row>
    <row r="1274" spans="1:5" s="175" customFormat="1" ht="15.75">
      <c r="A1274" s="178">
        <f>IF((SUM('Раздел 3'!I12:I12)=0),"","Неверно!")</f>
      </c>
      <c r="B1274" s="177" t="s">
        <v>2131</v>
      </c>
      <c r="C1274" s="176" t="s">
        <v>2132</v>
      </c>
      <c r="D1274" s="176" t="s">
        <v>329</v>
      </c>
      <c r="E1274" s="179" t="str">
        <f>CONCATENATE(SUM('Раздел 3'!I12:I12),"=",0)</f>
        <v>0=0</v>
      </c>
    </row>
    <row r="1275" spans="1:5" s="175" customFormat="1" ht="15.75">
      <c r="A1275" s="178">
        <f>IF((SUM('Раздел 3'!V12:V12)=0),"","Неверно!")</f>
      </c>
      <c r="B1275" s="177" t="s">
        <v>2133</v>
      </c>
      <c r="C1275" s="176" t="s">
        <v>2134</v>
      </c>
      <c r="D1275" s="176" t="s">
        <v>328</v>
      </c>
      <c r="E1275" s="179" t="str">
        <f>CONCATENATE(SUM('Раздел 3'!V12:V12),"=",0)</f>
        <v>0=0</v>
      </c>
    </row>
    <row r="1276" spans="1:5" s="175" customFormat="1" ht="15.75">
      <c r="A1276" s="178">
        <f>IF((SUM('Раздел 3'!W12:W12)=0),"","Неверно!")</f>
      </c>
      <c r="B1276" s="177" t="s">
        <v>2133</v>
      </c>
      <c r="C1276" s="176" t="s">
        <v>2135</v>
      </c>
      <c r="D1276" s="176" t="s">
        <v>328</v>
      </c>
      <c r="E1276" s="179" t="str">
        <f>CONCATENATE(SUM('Раздел 3'!W12:W12),"=",0)</f>
        <v>0=0</v>
      </c>
    </row>
    <row r="1277" spans="1:5" s="175" customFormat="1" ht="15.75">
      <c r="A1277" s="178">
        <f>IF((SUM('Раздел 3'!AA12:AA12)=0),"","Неверно!")</f>
      </c>
      <c r="B1277" s="177" t="s">
        <v>2136</v>
      </c>
      <c r="C1277" s="176" t="s">
        <v>2137</v>
      </c>
      <c r="D1277" s="176" t="s">
        <v>327</v>
      </c>
      <c r="E1277" s="179" t="str">
        <f>CONCATENATE(SUM('Раздел 3'!AA12:AA12),"=",0)</f>
        <v>0=0</v>
      </c>
    </row>
    <row r="1278" spans="1:5" s="175" customFormat="1" ht="15.75">
      <c r="A1278" s="178">
        <f>IF((SUM('Раздел 3'!Z9:Z9)=0),"","Неверно!")</f>
      </c>
      <c r="B1278" s="177" t="s">
        <v>2138</v>
      </c>
      <c r="C1278" s="176" t="s">
        <v>2120</v>
      </c>
      <c r="D1278" s="176" t="s">
        <v>326</v>
      </c>
      <c r="E1278" s="179" t="str">
        <f>CONCATENATE(SUM('Раздел 3'!Z9:Z9),"=",0)</f>
        <v>0=0</v>
      </c>
    </row>
    <row r="1279" spans="1:5" s="175" customFormat="1" ht="15.75">
      <c r="A1279" s="178">
        <f>IF((SUM('Раздел 3'!Z18:Z18)=0),"","Неверно!")</f>
      </c>
      <c r="B1279" s="177" t="s">
        <v>2138</v>
      </c>
      <c r="C1279" s="176" t="s">
        <v>2139</v>
      </c>
      <c r="D1279" s="176" t="s">
        <v>326</v>
      </c>
      <c r="E1279" s="179" t="str">
        <f>CONCATENATE(SUM('Раздел 3'!Z18:Z18),"=",0)</f>
        <v>0=0</v>
      </c>
    </row>
    <row r="1280" spans="1:5" s="175" customFormat="1" ht="15.75">
      <c r="A1280" s="178">
        <f>IF((SUM('Раздел 3'!Z10:Z10)=0),"","Неверно!")</f>
      </c>
      <c r="B1280" s="177" t="s">
        <v>2138</v>
      </c>
      <c r="C1280" s="176" t="s">
        <v>2127</v>
      </c>
      <c r="D1280" s="176" t="s">
        <v>326</v>
      </c>
      <c r="E1280" s="179" t="str">
        <f>CONCATENATE(SUM('Раздел 3'!Z10:Z10),"=",0)</f>
        <v>0=0</v>
      </c>
    </row>
    <row r="1281" spans="1:5" s="175" customFormat="1" ht="15.75">
      <c r="A1281" s="178">
        <f>IF((SUM('Раздел 3'!Z11:Z11)=0),"","Неверно!")</f>
      </c>
      <c r="B1281" s="177" t="s">
        <v>2138</v>
      </c>
      <c r="C1281" s="176" t="s">
        <v>2128</v>
      </c>
      <c r="D1281" s="176" t="s">
        <v>326</v>
      </c>
      <c r="E1281" s="179" t="str">
        <f>CONCATENATE(SUM('Раздел 3'!Z11:Z11),"=",0)</f>
        <v>0=0</v>
      </c>
    </row>
    <row r="1282" spans="1:5" s="175" customFormat="1" ht="15.75">
      <c r="A1282" s="178">
        <f>IF((SUM('Раздел 3'!Z12:Z12)=0),"","Неверно!")</f>
      </c>
      <c r="B1282" s="177" t="s">
        <v>2138</v>
      </c>
      <c r="C1282" s="176" t="s">
        <v>2140</v>
      </c>
      <c r="D1282" s="176" t="s">
        <v>326</v>
      </c>
      <c r="E1282" s="179" t="str">
        <f>CONCATENATE(SUM('Раздел 3'!Z12:Z12),"=",0)</f>
        <v>0=0</v>
      </c>
    </row>
    <row r="1283" spans="1:5" s="175" customFormat="1" ht="15.75">
      <c r="A1283" s="178">
        <f>IF((SUM('Раздел 3'!Z13:Z13)=0),"","Неверно!")</f>
      </c>
      <c r="B1283" s="177" t="s">
        <v>2138</v>
      </c>
      <c r="C1283" s="176" t="s">
        <v>1096</v>
      </c>
      <c r="D1283" s="176" t="s">
        <v>326</v>
      </c>
      <c r="E1283" s="179" t="str">
        <f>CONCATENATE(SUM('Раздел 3'!Z13:Z13),"=",0)</f>
        <v>0=0</v>
      </c>
    </row>
    <row r="1284" spans="1:5" s="175" customFormat="1" ht="15.75">
      <c r="A1284" s="178">
        <f>IF((SUM('Раздел 3'!Z14:Z14)=0),"","Неверно!")</f>
      </c>
      <c r="B1284" s="177" t="s">
        <v>2138</v>
      </c>
      <c r="C1284" s="176" t="s">
        <v>1097</v>
      </c>
      <c r="D1284" s="176" t="s">
        <v>326</v>
      </c>
      <c r="E1284" s="179" t="str">
        <f>CONCATENATE(SUM('Раздел 3'!Z14:Z14),"=",0)</f>
        <v>0=0</v>
      </c>
    </row>
    <row r="1285" spans="1:5" s="175" customFormat="1" ht="15.75">
      <c r="A1285" s="178">
        <f>IF((SUM('Раздел 3'!Z15:Z15)=0),"","Неверно!")</f>
      </c>
      <c r="B1285" s="177" t="s">
        <v>2138</v>
      </c>
      <c r="C1285" s="176" t="s">
        <v>1098</v>
      </c>
      <c r="D1285" s="176" t="s">
        <v>326</v>
      </c>
      <c r="E1285" s="179" t="str">
        <f>CONCATENATE(SUM('Раздел 3'!Z15:Z15),"=",0)</f>
        <v>0=0</v>
      </c>
    </row>
    <row r="1286" spans="1:5" s="175" customFormat="1" ht="15.75">
      <c r="A1286" s="178">
        <f>IF((SUM('Раздел 3'!Z16:Z16)=0),"","Неверно!")</f>
      </c>
      <c r="B1286" s="177" t="s">
        <v>2138</v>
      </c>
      <c r="C1286" s="176" t="s">
        <v>1099</v>
      </c>
      <c r="D1286" s="176" t="s">
        <v>326</v>
      </c>
      <c r="E1286" s="179" t="str">
        <f>CONCATENATE(SUM('Раздел 3'!Z16:Z16),"=",0)</f>
        <v>0=0</v>
      </c>
    </row>
    <row r="1287" spans="1:5" s="175" customFormat="1" ht="15.75">
      <c r="A1287" s="178">
        <f>IF((SUM('Раздел 3'!Z17:Z17)=0),"","Неверно!")</f>
      </c>
      <c r="B1287" s="177" t="s">
        <v>2138</v>
      </c>
      <c r="C1287" s="176" t="s">
        <v>2141</v>
      </c>
      <c r="D1287" s="176" t="s">
        <v>326</v>
      </c>
      <c r="E1287" s="179" t="str">
        <f>CONCATENATE(SUM('Раздел 3'!Z17:Z17),"=",0)</f>
        <v>0=0</v>
      </c>
    </row>
    <row r="1288" spans="1:5" s="175" customFormat="1" ht="15.75">
      <c r="A1288" s="178">
        <f>IF((SUM('Раздел 3'!AC12:AC12)=0),"","Неверно!")</f>
      </c>
      <c r="B1288" s="177" t="s">
        <v>2142</v>
      </c>
      <c r="C1288" s="176" t="s">
        <v>2143</v>
      </c>
      <c r="D1288" s="176" t="s">
        <v>325</v>
      </c>
      <c r="E1288" s="179" t="str">
        <f>CONCATENATE(SUM('Раздел 3'!AC12:AC12),"=",0)</f>
        <v>0=0</v>
      </c>
    </row>
    <row r="1289" spans="1:5" s="175" customFormat="1" ht="15.75">
      <c r="A1289" s="178">
        <f>IF((SUM('Раздел 3'!AD12:AD12)=0),"","Неверно!")</f>
      </c>
      <c r="B1289" s="177" t="s">
        <v>2142</v>
      </c>
      <c r="C1289" s="176" t="s">
        <v>2144</v>
      </c>
      <c r="D1289" s="176" t="s">
        <v>325</v>
      </c>
      <c r="E1289" s="179" t="str">
        <f>CONCATENATE(SUM('Раздел 3'!AD12:AD12),"=",0)</f>
        <v>0=0</v>
      </c>
    </row>
    <row r="1290" spans="1:5" s="175" customFormat="1" ht="15.75">
      <c r="A1290" s="178">
        <f>IF((SUM('Раздел 3'!AC9:AC9)=0),"","Неверно!")</f>
      </c>
      <c r="B1290" s="177" t="s">
        <v>2145</v>
      </c>
      <c r="C1290" s="176" t="s">
        <v>2146</v>
      </c>
      <c r="D1290" s="176" t="s">
        <v>384</v>
      </c>
      <c r="E1290" s="179" t="str">
        <f>CONCATENATE(SUM('Раздел 3'!AC9:AC9),"=",0)</f>
        <v>0=0</v>
      </c>
    </row>
    <row r="1291" spans="1:5" s="175" customFormat="1" ht="15.75">
      <c r="A1291" s="178">
        <f>IF((SUM('Раздел 3'!AD9:AD9)=0),"","Неверно!")</f>
      </c>
      <c r="B1291" s="177" t="s">
        <v>2145</v>
      </c>
      <c r="C1291" s="176" t="s">
        <v>2147</v>
      </c>
      <c r="D1291" s="176" t="s">
        <v>384</v>
      </c>
      <c r="E1291" s="179" t="str">
        <f>CONCATENATE(SUM('Раздел 3'!AD9:AD9),"=",0)</f>
        <v>0=0</v>
      </c>
    </row>
    <row r="1292" spans="1:5" s="175" customFormat="1" ht="15.75">
      <c r="A1292" s="178">
        <f>IF((SUM('Раздел 3'!V17:V17)=0),"","Неверно!")</f>
      </c>
      <c r="B1292" s="177" t="s">
        <v>2148</v>
      </c>
      <c r="C1292" s="176" t="s">
        <v>2149</v>
      </c>
      <c r="D1292" s="176" t="s">
        <v>2150</v>
      </c>
      <c r="E1292" s="179" t="str">
        <f>CONCATENATE(SUM('Раздел 3'!V17:V17),"=",0)</f>
        <v>0=0</v>
      </c>
    </row>
    <row r="1293" spans="1:5" s="175" customFormat="1" ht="15.75">
      <c r="A1293" s="178">
        <f>IF((SUM('Раздел 3'!W17:W17)=0),"","Неверно!")</f>
      </c>
      <c r="B1293" s="177" t="s">
        <v>2148</v>
      </c>
      <c r="C1293" s="176" t="s">
        <v>2151</v>
      </c>
      <c r="D1293" s="176" t="s">
        <v>2150</v>
      </c>
      <c r="E1293" s="179" t="str">
        <f>CONCATENATE(SUM('Раздел 3'!W17:W17),"=",0)</f>
        <v>0=0</v>
      </c>
    </row>
    <row r="1294" spans="1:5" s="175" customFormat="1" ht="15.75">
      <c r="A1294" s="178">
        <f>IF((SUM('Раздел 3'!AE9:AE9)=0),"","Неверно!")</f>
      </c>
      <c r="B1294" s="177" t="s">
        <v>2152</v>
      </c>
      <c r="C1294" s="176" t="s">
        <v>2153</v>
      </c>
      <c r="D1294" s="176" t="s">
        <v>324</v>
      </c>
      <c r="E1294" s="179" t="str">
        <f>CONCATENATE(SUM('Раздел 3'!AE9:AE9),"=",0)</f>
        <v>0=0</v>
      </c>
    </row>
    <row r="1295" spans="1:5" s="175" customFormat="1" ht="15.75">
      <c r="A1295" s="178">
        <f>IF((SUM('Раздел 3'!AE10:AE10)=0),"","Неверно!")</f>
      </c>
      <c r="B1295" s="177" t="s">
        <v>2152</v>
      </c>
      <c r="C1295" s="176" t="s">
        <v>2154</v>
      </c>
      <c r="D1295" s="176" t="s">
        <v>324</v>
      </c>
      <c r="E1295" s="179" t="str">
        <f>CONCATENATE(SUM('Раздел 3'!AE10:AE10),"=",0)</f>
        <v>0=0</v>
      </c>
    </row>
    <row r="1296" spans="1:5" s="175" customFormat="1" ht="15.75">
      <c r="A1296" s="178">
        <f>IF((SUM('Раздел 3'!AE11:AE11)=0),"","Неверно!")</f>
      </c>
      <c r="B1296" s="177" t="s">
        <v>2152</v>
      </c>
      <c r="C1296" s="176" t="s">
        <v>2155</v>
      </c>
      <c r="D1296" s="176" t="s">
        <v>324</v>
      </c>
      <c r="E1296" s="179" t="str">
        <f>CONCATENATE(SUM('Раздел 3'!AE11:AE11),"=",0)</f>
        <v>0=0</v>
      </c>
    </row>
    <row r="1297" spans="1:5" s="175" customFormat="1" ht="15.75">
      <c r="A1297" s="178">
        <f>IF((SUM('Раздел 3'!AE12:AE12)=0),"","Неверно!")</f>
      </c>
      <c r="B1297" s="177" t="s">
        <v>2152</v>
      </c>
      <c r="C1297" s="176" t="s">
        <v>2156</v>
      </c>
      <c r="D1297" s="176" t="s">
        <v>324</v>
      </c>
      <c r="E1297" s="179" t="str">
        <f>CONCATENATE(SUM('Раздел 3'!AE12:AE12),"=",0)</f>
        <v>0=0</v>
      </c>
    </row>
    <row r="1298" spans="1:5" s="175" customFormat="1" ht="15.75">
      <c r="A1298" s="178">
        <f>IF((SUM('Раздел 3'!AF9:AF9)=0),"","Неверно!")</f>
      </c>
      <c r="B1298" s="177" t="s">
        <v>2152</v>
      </c>
      <c r="C1298" s="176" t="s">
        <v>2157</v>
      </c>
      <c r="D1298" s="176" t="s">
        <v>324</v>
      </c>
      <c r="E1298" s="179" t="str">
        <f>CONCATENATE(SUM('Раздел 3'!AF9:AF9),"=",0)</f>
        <v>0=0</v>
      </c>
    </row>
    <row r="1299" spans="1:5" s="175" customFormat="1" ht="15.75">
      <c r="A1299" s="178">
        <f>IF((SUM('Раздел 3'!AF10:AF10)=0),"","Неверно!")</f>
      </c>
      <c r="B1299" s="177" t="s">
        <v>2152</v>
      </c>
      <c r="C1299" s="176" t="s">
        <v>2158</v>
      </c>
      <c r="D1299" s="176" t="s">
        <v>324</v>
      </c>
      <c r="E1299" s="179" t="str">
        <f>CONCATENATE(SUM('Раздел 3'!AF10:AF10),"=",0)</f>
        <v>0=0</v>
      </c>
    </row>
    <row r="1300" spans="1:5" s="175" customFormat="1" ht="15.75">
      <c r="A1300" s="178">
        <f>IF((SUM('Раздел 3'!AF11:AF11)=0),"","Неверно!")</f>
      </c>
      <c r="B1300" s="177" t="s">
        <v>2152</v>
      </c>
      <c r="C1300" s="176" t="s">
        <v>2159</v>
      </c>
      <c r="D1300" s="176" t="s">
        <v>324</v>
      </c>
      <c r="E1300" s="179" t="str">
        <f>CONCATENATE(SUM('Раздел 3'!AF11:AF11),"=",0)</f>
        <v>0=0</v>
      </c>
    </row>
    <row r="1301" spans="1:5" s="175" customFormat="1" ht="15.75">
      <c r="A1301" s="178">
        <f>IF((SUM('Раздел 3'!AF12:AF12)=0),"","Неверно!")</f>
      </c>
      <c r="B1301" s="177" t="s">
        <v>2152</v>
      </c>
      <c r="C1301" s="176" t="s">
        <v>2160</v>
      </c>
      <c r="D1301" s="176" t="s">
        <v>324</v>
      </c>
      <c r="E1301" s="179" t="str">
        <f>CONCATENATE(SUM('Раздел 3'!AF12:AF12),"=",0)</f>
        <v>0=0</v>
      </c>
    </row>
    <row r="1302" spans="1:5" s="175" customFormat="1" ht="15.75">
      <c r="A1302" s="178">
        <f>IF((SUM('Разделы 1, 2'!O10:O10)&lt;=SUM('Разделы 1, 2'!J10:J10)),"","Неверно!")</f>
      </c>
      <c r="B1302" s="177" t="s">
        <v>2161</v>
      </c>
      <c r="C1302" s="176" t="s">
        <v>2162</v>
      </c>
      <c r="D1302" s="176" t="s">
        <v>614</v>
      </c>
      <c r="E1302" s="179" t="str">
        <f>CONCATENATE(SUM('Разделы 1, 2'!O10:O10),"&lt;=",SUM('Разделы 1, 2'!J10:J10))</f>
        <v>0&lt;=0</v>
      </c>
    </row>
    <row r="1303" spans="1:5" s="175" customFormat="1" ht="15.75">
      <c r="A1303" s="178">
        <f>IF((SUM('Раздел 4'!F62:AT62)=0),"","Неверно!")</f>
      </c>
      <c r="B1303" s="177" t="s">
        <v>2163</v>
      </c>
      <c r="C1303" s="176" t="s">
        <v>2164</v>
      </c>
      <c r="D1303" s="176" t="s">
        <v>615</v>
      </c>
      <c r="E1303" s="179" t="str">
        <f>CONCATENATE(SUM('Раздел 4'!F62:AT62),"=",0)</f>
        <v>0=0</v>
      </c>
    </row>
    <row r="1304" spans="1:5" ht="15.75">
      <c r="A1304" s="178">
        <f>IF((SUM('Раздел 4'!F61:F61)&lt;=SUM('Раздел 4'!F48:F48)),"","Неверно!")</f>
      </c>
      <c r="B1304" s="177" t="s">
        <v>2165</v>
      </c>
      <c r="C1304" s="176" t="s">
        <v>2172</v>
      </c>
      <c r="D1304" s="176" t="s">
        <v>2166</v>
      </c>
      <c r="E1304" s="179" t="str">
        <f>CONCATENATE(SUM('Раздел 4'!F61:F61),"&lt;=",SUM('Раздел 4'!F48:F48))</f>
        <v>0&lt;=0</v>
      </c>
    </row>
    <row r="1305" spans="1:5" ht="15.75">
      <c r="A1305" s="178">
        <f>IF((SUM('Раздел 4'!O61:O61)&lt;=SUM('Раздел 4'!O48:O48)),"","Неверно!")</f>
      </c>
      <c r="B1305" s="177" t="s">
        <v>2165</v>
      </c>
      <c r="C1305" s="176" t="s">
        <v>2173</v>
      </c>
      <c r="D1305" s="176" t="s">
        <v>2166</v>
      </c>
      <c r="E1305" s="179" t="str">
        <f>CONCATENATE(SUM('Раздел 4'!O61:O61),"&lt;=",SUM('Раздел 4'!O48:O48))</f>
        <v>0&lt;=0</v>
      </c>
    </row>
    <row r="1306" spans="1:5" ht="15.75">
      <c r="A1306" s="178">
        <f>IF((SUM('Раздел 4'!P61:P61)&lt;=SUM('Раздел 4'!P48:P48)),"","Неверно!")</f>
      </c>
      <c r="B1306" s="177" t="s">
        <v>2165</v>
      </c>
      <c r="C1306" s="176" t="s">
        <v>2174</v>
      </c>
      <c r="D1306" s="176" t="s">
        <v>2166</v>
      </c>
      <c r="E1306" s="179" t="str">
        <f>CONCATENATE(SUM('Раздел 4'!P61:P61),"&lt;=",SUM('Раздел 4'!P48:P48))</f>
        <v>0&lt;=0</v>
      </c>
    </row>
    <row r="1307" spans="1:5" ht="15.75">
      <c r="A1307" s="178">
        <f>IF((SUM('Раздел 4'!Q61:Q61)&lt;=SUM('Раздел 4'!Q48:Q48)),"","Неверно!")</f>
      </c>
      <c r="B1307" s="177" t="s">
        <v>2165</v>
      </c>
      <c r="C1307" s="176" t="s">
        <v>2175</v>
      </c>
      <c r="D1307" s="176" t="s">
        <v>2166</v>
      </c>
      <c r="E1307" s="179" t="str">
        <f>CONCATENATE(SUM('Раздел 4'!Q61:Q61),"&lt;=",SUM('Раздел 4'!Q48:Q48))</f>
        <v>0&lt;=0</v>
      </c>
    </row>
    <row r="1308" spans="1:5" ht="15.75">
      <c r="A1308" s="178">
        <f>IF((SUM('Раздел 4'!R61:R61)&lt;=SUM('Раздел 4'!R48:R48)),"","Неверно!")</f>
      </c>
      <c r="B1308" s="177" t="s">
        <v>2165</v>
      </c>
      <c r="C1308" s="176" t="s">
        <v>2176</v>
      </c>
      <c r="D1308" s="176" t="s">
        <v>2166</v>
      </c>
      <c r="E1308" s="179" t="str">
        <f>CONCATENATE(SUM('Раздел 4'!R61:R61),"&lt;=",SUM('Раздел 4'!R48:R48))</f>
        <v>0&lt;=0</v>
      </c>
    </row>
    <row r="1309" spans="1:5" ht="15.75">
      <c r="A1309" s="178">
        <f>IF((SUM('Раздел 4'!S61:S61)&lt;=SUM('Раздел 4'!S48:S48)),"","Неверно!")</f>
      </c>
      <c r="B1309" s="177" t="s">
        <v>2165</v>
      </c>
      <c r="C1309" s="176" t="s">
        <v>2177</v>
      </c>
      <c r="D1309" s="176" t="s">
        <v>2166</v>
      </c>
      <c r="E1309" s="179" t="str">
        <f>CONCATENATE(SUM('Раздел 4'!S61:S61),"&lt;=",SUM('Раздел 4'!S48:S48))</f>
        <v>0&lt;=0</v>
      </c>
    </row>
    <row r="1310" spans="1:5" ht="15.75">
      <c r="A1310" s="178">
        <f>IF((SUM('Раздел 4'!T61:T61)&lt;=SUM('Раздел 4'!T48:T48)),"","Неверно!")</f>
      </c>
      <c r="B1310" s="177" t="s">
        <v>2165</v>
      </c>
      <c r="C1310" s="176" t="s">
        <v>2178</v>
      </c>
      <c r="D1310" s="176" t="s">
        <v>2166</v>
      </c>
      <c r="E1310" s="179" t="str">
        <f>CONCATENATE(SUM('Раздел 4'!T61:T61),"&lt;=",SUM('Раздел 4'!T48:T48))</f>
        <v>0&lt;=0</v>
      </c>
    </row>
    <row r="1311" spans="1:5" ht="15.75">
      <c r="A1311" s="178">
        <f>IF((SUM('Раздел 4'!U61:U61)&lt;=SUM('Раздел 4'!U48:U48)),"","Неверно!")</f>
      </c>
      <c r="B1311" s="177" t="s">
        <v>2165</v>
      </c>
      <c r="C1311" s="176" t="s">
        <v>2179</v>
      </c>
      <c r="D1311" s="176" t="s">
        <v>2166</v>
      </c>
      <c r="E1311" s="179" t="str">
        <f>CONCATENATE(SUM('Раздел 4'!U61:U61),"&lt;=",SUM('Раздел 4'!U48:U48))</f>
        <v>0&lt;=0</v>
      </c>
    </row>
    <row r="1312" spans="1:5" ht="15.75">
      <c r="A1312" s="178">
        <f>IF((SUM('Раздел 4'!V61:V61)&lt;=SUM('Раздел 4'!V48:V48)),"","Неверно!")</f>
      </c>
      <c r="B1312" s="177" t="s">
        <v>2165</v>
      </c>
      <c r="C1312" s="176" t="s">
        <v>2180</v>
      </c>
      <c r="D1312" s="176" t="s">
        <v>2166</v>
      </c>
      <c r="E1312" s="179" t="str">
        <f>CONCATENATE(SUM('Раздел 4'!V61:V61),"&lt;=",SUM('Раздел 4'!V48:V48))</f>
        <v>0&lt;=0</v>
      </c>
    </row>
    <row r="1313" spans="1:5" ht="15.75">
      <c r="A1313" s="178">
        <f>IF((SUM('Раздел 4'!W61:W61)&lt;=SUM('Раздел 4'!W48:W48)),"","Неверно!")</f>
      </c>
      <c r="B1313" s="177" t="s">
        <v>2165</v>
      </c>
      <c r="C1313" s="176" t="s">
        <v>2181</v>
      </c>
      <c r="D1313" s="176" t="s">
        <v>2166</v>
      </c>
      <c r="E1313" s="179" t="str">
        <f>CONCATENATE(SUM('Раздел 4'!W61:W61),"&lt;=",SUM('Раздел 4'!W48:W48))</f>
        <v>0&lt;=0</v>
      </c>
    </row>
    <row r="1314" spans="1:5" ht="15.75">
      <c r="A1314" s="178">
        <f>IF((SUM('Раздел 4'!X61:X61)&lt;=SUM('Раздел 4'!X48:X48)),"","Неверно!")</f>
      </c>
      <c r="B1314" s="177" t="s">
        <v>2165</v>
      </c>
      <c r="C1314" s="176" t="s">
        <v>2182</v>
      </c>
      <c r="D1314" s="176" t="s">
        <v>2166</v>
      </c>
      <c r="E1314" s="179" t="str">
        <f>CONCATENATE(SUM('Раздел 4'!X61:X61),"&lt;=",SUM('Раздел 4'!X48:X48))</f>
        <v>0&lt;=0</v>
      </c>
    </row>
    <row r="1315" spans="1:5" ht="15.75">
      <c r="A1315" s="178">
        <f>IF((SUM('Раздел 4'!G61:G61)&lt;=SUM('Раздел 4'!G48:G48)),"","Неверно!")</f>
      </c>
      <c r="B1315" s="177" t="s">
        <v>2165</v>
      </c>
      <c r="C1315" s="176" t="s">
        <v>2183</v>
      </c>
      <c r="D1315" s="176" t="s">
        <v>2166</v>
      </c>
      <c r="E1315" s="179" t="str">
        <f>CONCATENATE(SUM('Раздел 4'!G61:G61),"&lt;=",SUM('Раздел 4'!G48:G48))</f>
        <v>0&lt;=0</v>
      </c>
    </row>
    <row r="1316" spans="1:5" ht="15.75">
      <c r="A1316" s="178">
        <f>IF((SUM('Раздел 4'!Y61:Y61)&lt;=SUM('Раздел 4'!Y48:Y48)),"","Неверно!")</f>
      </c>
      <c r="B1316" s="177" t="s">
        <v>2165</v>
      </c>
      <c r="C1316" s="176" t="s">
        <v>2184</v>
      </c>
      <c r="D1316" s="176" t="s">
        <v>2166</v>
      </c>
      <c r="E1316" s="179" t="str">
        <f>CONCATENATE(SUM('Раздел 4'!Y61:Y61),"&lt;=",SUM('Раздел 4'!Y48:Y48))</f>
        <v>0&lt;=0</v>
      </c>
    </row>
    <row r="1317" spans="1:5" ht="15.75">
      <c r="A1317" s="178">
        <f>IF((SUM('Раздел 4'!Z61:Z61)&lt;=SUM('Раздел 4'!Z48:Z48)),"","Неверно!")</f>
      </c>
      <c r="B1317" s="177" t="s">
        <v>2165</v>
      </c>
      <c r="C1317" s="176" t="s">
        <v>2185</v>
      </c>
      <c r="D1317" s="176" t="s">
        <v>2166</v>
      </c>
      <c r="E1317" s="179" t="str">
        <f>CONCATENATE(SUM('Раздел 4'!Z61:Z61),"&lt;=",SUM('Раздел 4'!Z48:Z48))</f>
        <v>0&lt;=0</v>
      </c>
    </row>
    <row r="1318" spans="1:5" ht="15.75">
      <c r="A1318" s="178">
        <f>IF((SUM('Раздел 4'!AA61:AA61)&lt;=SUM('Раздел 4'!AA48:AA48)),"","Неверно!")</f>
      </c>
      <c r="B1318" s="177" t="s">
        <v>2165</v>
      </c>
      <c r="C1318" s="176" t="s">
        <v>2186</v>
      </c>
      <c r="D1318" s="176" t="s">
        <v>2166</v>
      </c>
      <c r="E1318" s="179" t="str">
        <f>CONCATENATE(SUM('Раздел 4'!AA61:AA61),"&lt;=",SUM('Раздел 4'!AA48:AA48))</f>
        <v>0&lt;=0</v>
      </c>
    </row>
    <row r="1319" spans="1:5" ht="15.75">
      <c r="A1319" s="178">
        <f>IF((SUM('Раздел 4'!AB61:AB61)&lt;=SUM('Раздел 4'!AB48:AB48)),"","Неверно!")</f>
      </c>
      <c r="B1319" s="177" t="s">
        <v>2165</v>
      </c>
      <c r="C1319" s="176" t="s">
        <v>2187</v>
      </c>
      <c r="D1319" s="176" t="s">
        <v>2166</v>
      </c>
      <c r="E1319" s="179" t="str">
        <f>CONCATENATE(SUM('Раздел 4'!AB61:AB61),"&lt;=",SUM('Раздел 4'!AB48:AB48))</f>
        <v>0&lt;=0</v>
      </c>
    </row>
    <row r="1320" spans="1:5" ht="15.75">
      <c r="A1320" s="178">
        <f>IF((SUM('Раздел 4'!AC61:AC61)&lt;=SUM('Раздел 4'!AC48:AC48)),"","Неверно!")</f>
      </c>
      <c r="B1320" s="177" t="s">
        <v>2165</v>
      </c>
      <c r="C1320" s="176" t="s">
        <v>2188</v>
      </c>
      <c r="D1320" s="176" t="s">
        <v>2166</v>
      </c>
      <c r="E1320" s="179" t="str">
        <f>CONCATENATE(SUM('Раздел 4'!AC61:AC61),"&lt;=",SUM('Раздел 4'!AC48:AC48))</f>
        <v>0&lt;=0</v>
      </c>
    </row>
    <row r="1321" spans="1:5" ht="15.75">
      <c r="A1321" s="178">
        <f>IF((SUM('Раздел 4'!AD61:AD61)&lt;=SUM('Раздел 4'!AD48:AD48)),"","Неверно!")</f>
      </c>
      <c r="B1321" s="177" t="s">
        <v>2165</v>
      </c>
      <c r="C1321" s="176" t="s">
        <v>2189</v>
      </c>
      <c r="D1321" s="176" t="s">
        <v>2166</v>
      </c>
      <c r="E1321" s="179" t="str">
        <f>CONCATENATE(SUM('Раздел 4'!AD61:AD61),"&lt;=",SUM('Раздел 4'!AD48:AD48))</f>
        <v>0&lt;=0</v>
      </c>
    </row>
    <row r="1322" spans="1:5" ht="15.75">
      <c r="A1322" s="178">
        <f>IF((SUM('Раздел 4'!AE61:AE61)&lt;=SUM('Раздел 4'!AE48:AE48)),"","Неверно!")</f>
      </c>
      <c r="B1322" s="177" t="s">
        <v>2165</v>
      </c>
      <c r="C1322" s="176" t="s">
        <v>2190</v>
      </c>
      <c r="D1322" s="176" t="s">
        <v>2166</v>
      </c>
      <c r="E1322" s="179" t="str">
        <f>CONCATENATE(SUM('Раздел 4'!AE61:AE61),"&lt;=",SUM('Раздел 4'!AE48:AE48))</f>
        <v>0&lt;=0</v>
      </c>
    </row>
    <row r="1323" spans="1:5" ht="15.75">
      <c r="A1323" s="178">
        <f>IF((SUM('Раздел 4'!AF61:AF61)&lt;=SUM('Раздел 4'!AF48:AF48)),"","Неверно!")</f>
      </c>
      <c r="B1323" s="177" t="s">
        <v>2165</v>
      </c>
      <c r="C1323" s="176" t="s">
        <v>2191</v>
      </c>
      <c r="D1323" s="176" t="s">
        <v>2166</v>
      </c>
      <c r="E1323" s="179" t="str">
        <f>CONCATENATE(SUM('Раздел 4'!AF61:AF61),"&lt;=",SUM('Раздел 4'!AF48:AF48))</f>
        <v>0&lt;=0</v>
      </c>
    </row>
    <row r="1324" spans="1:5" ht="15.75">
      <c r="A1324" s="178">
        <f>IF((SUM('Раздел 4'!AG61:AG61)&lt;=SUM('Раздел 4'!AG48:AG48)),"","Неверно!")</f>
      </c>
      <c r="B1324" s="177" t="s">
        <v>2165</v>
      </c>
      <c r="C1324" s="176" t="s">
        <v>2192</v>
      </c>
      <c r="D1324" s="176" t="s">
        <v>2166</v>
      </c>
      <c r="E1324" s="179" t="str">
        <f>CONCATENATE(SUM('Раздел 4'!AG61:AG61),"&lt;=",SUM('Раздел 4'!AG48:AG48))</f>
        <v>0&lt;=0</v>
      </c>
    </row>
    <row r="1325" spans="1:5" ht="15.75">
      <c r="A1325" s="178">
        <f>IF((SUM('Раздел 4'!AH61:AH61)&lt;=SUM('Раздел 4'!AH48:AH48)),"","Неверно!")</f>
      </c>
      <c r="B1325" s="177" t="s">
        <v>2165</v>
      </c>
      <c r="C1325" s="176" t="s">
        <v>2193</v>
      </c>
      <c r="D1325" s="176" t="s">
        <v>2166</v>
      </c>
      <c r="E1325" s="179" t="str">
        <f>CONCATENATE(SUM('Раздел 4'!AH61:AH61),"&lt;=",SUM('Раздел 4'!AH48:AH48))</f>
        <v>0&lt;=0</v>
      </c>
    </row>
    <row r="1326" spans="1:5" ht="15.75">
      <c r="A1326" s="178">
        <f>IF((SUM('Раздел 4'!H61:H61)&lt;=SUM('Раздел 4'!H48:H48)),"","Неверно!")</f>
      </c>
      <c r="B1326" s="177" t="s">
        <v>2165</v>
      </c>
      <c r="C1326" s="176" t="s">
        <v>2194</v>
      </c>
      <c r="D1326" s="176" t="s">
        <v>2166</v>
      </c>
      <c r="E1326" s="179" t="str">
        <f>CONCATENATE(SUM('Раздел 4'!H61:H61),"&lt;=",SUM('Раздел 4'!H48:H48))</f>
        <v>0&lt;=0</v>
      </c>
    </row>
    <row r="1327" spans="1:5" ht="15.75">
      <c r="A1327" s="178">
        <f>IF((SUM('Раздел 4'!AI61:AI61)&lt;=SUM('Раздел 4'!AI48:AI48)),"","Неверно!")</f>
      </c>
      <c r="B1327" s="177" t="s">
        <v>2165</v>
      </c>
      <c r="C1327" s="176" t="s">
        <v>2195</v>
      </c>
      <c r="D1327" s="176" t="s">
        <v>2166</v>
      </c>
      <c r="E1327" s="179" t="str">
        <f>CONCATENATE(SUM('Раздел 4'!AI61:AI61),"&lt;=",SUM('Раздел 4'!AI48:AI48))</f>
        <v>0&lt;=0</v>
      </c>
    </row>
    <row r="1328" spans="1:5" ht="15.75">
      <c r="A1328" s="178">
        <f>IF((SUM('Раздел 4'!AJ61:AJ61)&lt;=SUM('Раздел 4'!AJ48:AJ48)),"","Неверно!")</f>
      </c>
      <c r="B1328" s="177" t="s">
        <v>2165</v>
      </c>
      <c r="C1328" s="176" t="s">
        <v>2196</v>
      </c>
      <c r="D1328" s="176" t="s">
        <v>2166</v>
      </c>
      <c r="E1328" s="179" t="str">
        <f>CONCATENATE(SUM('Раздел 4'!AJ61:AJ61),"&lt;=",SUM('Раздел 4'!AJ48:AJ48))</f>
        <v>0&lt;=0</v>
      </c>
    </row>
    <row r="1329" spans="1:5" ht="15.75">
      <c r="A1329" s="178">
        <f>IF((SUM('Раздел 4'!AK61:AK61)&lt;=SUM('Раздел 4'!AK48:AK48)),"","Неверно!")</f>
      </c>
      <c r="B1329" s="177" t="s">
        <v>2165</v>
      </c>
      <c r="C1329" s="176" t="s">
        <v>2197</v>
      </c>
      <c r="D1329" s="176" t="s">
        <v>2166</v>
      </c>
      <c r="E1329" s="179" t="str">
        <f>CONCATENATE(SUM('Раздел 4'!AK61:AK61),"&lt;=",SUM('Раздел 4'!AK48:AK48))</f>
        <v>0&lt;=0</v>
      </c>
    </row>
    <row r="1330" spans="1:5" ht="15.75">
      <c r="A1330" s="178">
        <f>IF((SUM('Раздел 4'!AL61:AL61)&lt;=SUM('Раздел 4'!AL48:AL48)),"","Неверно!")</f>
      </c>
      <c r="B1330" s="177" t="s">
        <v>2165</v>
      </c>
      <c r="C1330" s="176" t="s">
        <v>2198</v>
      </c>
      <c r="D1330" s="176" t="s">
        <v>2166</v>
      </c>
      <c r="E1330" s="179" t="str">
        <f>CONCATENATE(SUM('Раздел 4'!AL61:AL61),"&lt;=",SUM('Раздел 4'!AL48:AL48))</f>
        <v>0&lt;=0</v>
      </c>
    </row>
    <row r="1331" spans="1:5" ht="15.75">
      <c r="A1331" s="178">
        <f>IF((SUM('Раздел 4'!AM61:AM61)&lt;=SUM('Раздел 4'!AM48:AM48)),"","Неверно!")</f>
      </c>
      <c r="B1331" s="177" t="s">
        <v>2165</v>
      </c>
      <c r="C1331" s="176" t="s">
        <v>2199</v>
      </c>
      <c r="D1331" s="176" t="s">
        <v>2166</v>
      </c>
      <c r="E1331" s="179" t="str">
        <f>CONCATENATE(SUM('Раздел 4'!AM61:AM61),"&lt;=",SUM('Раздел 4'!AM48:AM48))</f>
        <v>0&lt;=0</v>
      </c>
    </row>
    <row r="1332" spans="1:5" ht="15.75">
      <c r="A1332" s="178">
        <f>IF((SUM('Раздел 4'!AN61:AN61)&lt;=SUM('Раздел 4'!AN48:AN48)),"","Неверно!")</f>
      </c>
      <c r="B1332" s="177" t="s">
        <v>2165</v>
      </c>
      <c r="C1332" s="176" t="s">
        <v>2200</v>
      </c>
      <c r="D1332" s="176" t="s">
        <v>2166</v>
      </c>
      <c r="E1332" s="179" t="str">
        <f>CONCATENATE(SUM('Раздел 4'!AN61:AN61),"&lt;=",SUM('Раздел 4'!AN48:AN48))</f>
        <v>0&lt;=0</v>
      </c>
    </row>
    <row r="1333" spans="1:5" ht="15.75">
      <c r="A1333" s="178">
        <f>IF((SUM('Раздел 4'!AO61:AO61)&lt;=SUM('Раздел 4'!AO48:AO48)),"","Неверно!")</f>
      </c>
      <c r="B1333" s="177" t="s">
        <v>2165</v>
      </c>
      <c r="C1333" s="176" t="s">
        <v>2201</v>
      </c>
      <c r="D1333" s="176" t="s">
        <v>2166</v>
      </c>
      <c r="E1333" s="179" t="str">
        <f>CONCATENATE(SUM('Раздел 4'!AO61:AO61),"&lt;=",SUM('Раздел 4'!AO48:AO48))</f>
        <v>0&lt;=0</v>
      </c>
    </row>
    <row r="1334" spans="1:5" ht="15.75">
      <c r="A1334" s="178">
        <f>IF((SUM('Раздел 4'!AP61:AP61)&lt;=SUM('Раздел 4'!AP48:AP48)),"","Неверно!")</f>
      </c>
      <c r="B1334" s="177" t="s">
        <v>2165</v>
      </c>
      <c r="C1334" s="176" t="s">
        <v>2202</v>
      </c>
      <c r="D1334" s="176" t="s">
        <v>2166</v>
      </c>
      <c r="E1334" s="179" t="str">
        <f>CONCATENATE(SUM('Раздел 4'!AP61:AP61),"&lt;=",SUM('Раздел 4'!AP48:AP48))</f>
        <v>0&lt;=0</v>
      </c>
    </row>
    <row r="1335" spans="1:5" ht="15.75">
      <c r="A1335" s="178">
        <f>IF((SUM('Раздел 4'!AQ61:AQ61)&lt;=SUM('Раздел 4'!AQ48:AQ48)),"","Неверно!")</f>
      </c>
      <c r="B1335" s="177" t="s">
        <v>2165</v>
      </c>
      <c r="C1335" s="176" t="s">
        <v>2203</v>
      </c>
      <c r="D1335" s="176" t="s">
        <v>2166</v>
      </c>
      <c r="E1335" s="179" t="str">
        <f>CONCATENATE(SUM('Раздел 4'!AQ61:AQ61),"&lt;=",SUM('Раздел 4'!AQ48:AQ48))</f>
        <v>0&lt;=0</v>
      </c>
    </row>
    <row r="1336" spans="1:5" ht="15.75">
      <c r="A1336" s="178">
        <f>IF((SUM('Раздел 4'!AR61:AR61)&lt;=SUM('Раздел 4'!AR48:AR48)),"","Неверно!")</f>
      </c>
      <c r="B1336" s="177" t="s">
        <v>2165</v>
      </c>
      <c r="C1336" s="176" t="s">
        <v>2204</v>
      </c>
      <c r="D1336" s="176" t="s">
        <v>2166</v>
      </c>
      <c r="E1336" s="179" t="str">
        <f>CONCATENATE(SUM('Раздел 4'!AR61:AR61),"&lt;=",SUM('Раздел 4'!AR48:AR48))</f>
        <v>0&lt;=0</v>
      </c>
    </row>
    <row r="1337" spans="1:5" ht="15.75">
      <c r="A1337" s="178">
        <f>IF((SUM('Раздел 4'!I61:I61)&lt;=SUM('Раздел 4'!I48:I48)),"","Неверно!")</f>
      </c>
      <c r="B1337" s="177" t="s">
        <v>2165</v>
      </c>
      <c r="C1337" s="176" t="s">
        <v>2205</v>
      </c>
      <c r="D1337" s="176" t="s">
        <v>2166</v>
      </c>
      <c r="E1337" s="179" t="str">
        <f>CONCATENATE(SUM('Раздел 4'!I61:I61),"&lt;=",SUM('Раздел 4'!I48:I48))</f>
        <v>0&lt;=0</v>
      </c>
    </row>
    <row r="1338" spans="1:5" ht="15.75">
      <c r="A1338" s="178">
        <f>IF((SUM('Раздел 4'!AS61:AS61)&lt;=SUM('Раздел 4'!AS48:AS48)),"","Неверно!")</f>
      </c>
      <c r="B1338" s="177" t="s">
        <v>2165</v>
      </c>
      <c r="C1338" s="176" t="s">
        <v>2206</v>
      </c>
      <c r="D1338" s="176" t="s">
        <v>2166</v>
      </c>
      <c r="E1338" s="179" t="str">
        <f>CONCATENATE(SUM('Раздел 4'!AS61:AS61),"&lt;=",SUM('Раздел 4'!AS48:AS48))</f>
        <v>0&lt;=0</v>
      </c>
    </row>
    <row r="1339" spans="1:5" ht="15.75">
      <c r="A1339" s="178">
        <f>IF((SUM('Раздел 4'!AT61:AT61)&lt;=SUM('Раздел 4'!AT48:AT48)),"","Неверно!")</f>
      </c>
      <c r="B1339" s="177" t="s">
        <v>2165</v>
      </c>
      <c r="C1339" s="176" t="s">
        <v>2207</v>
      </c>
      <c r="D1339" s="176" t="s">
        <v>2166</v>
      </c>
      <c r="E1339" s="179" t="str">
        <f>CONCATENATE(SUM('Раздел 4'!AT61:AT61),"&lt;=",SUM('Раздел 4'!AT48:AT48))</f>
        <v>0&lt;=0</v>
      </c>
    </row>
    <row r="1340" spans="1:5" ht="15.75">
      <c r="A1340" s="178">
        <f>IF((SUM('Раздел 4'!J61:J61)&lt;=SUM('Раздел 4'!J48:J48)),"","Неверно!")</f>
      </c>
      <c r="B1340" s="177" t="s">
        <v>2165</v>
      </c>
      <c r="C1340" s="176" t="s">
        <v>2208</v>
      </c>
      <c r="D1340" s="176" t="s">
        <v>2166</v>
      </c>
      <c r="E1340" s="179" t="str">
        <f>CONCATENATE(SUM('Раздел 4'!J61:J61),"&lt;=",SUM('Раздел 4'!J48:J48))</f>
        <v>0&lt;=0</v>
      </c>
    </row>
    <row r="1341" spans="1:5" ht="15.75">
      <c r="A1341" s="178">
        <f>IF((SUM('Раздел 4'!K61:K61)&lt;=SUM('Раздел 4'!K48:K48)),"","Неверно!")</f>
      </c>
      <c r="B1341" s="177" t="s">
        <v>2165</v>
      </c>
      <c r="C1341" s="176" t="s">
        <v>2209</v>
      </c>
      <c r="D1341" s="176" t="s">
        <v>2166</v>
      </c>
      <c r="E1341" s="179" t="str">
        <f>CONCATENATE(SUM('Раздел 4'!K61:K61),"&lt;=",SUM('Раздел 4'!K48:K48))</f>
        <v>0&lt;=0</v>
      </c>
    </row>
    <row r="1342" spans="1:5" ht="15.75">
      <c r="A1342" s="178">
        <f>IF((SUM('Раздел 4'!L61:L61)&lt;=SUM('Раздел 4'!L48:L48)),"","Неверно!")</f>
      </c>
      <c r="B1342" s="177" t="s">
        <v>2165</v>
      </c>
      <c r="C1342" s="176" t="s">
        <v>2210</v>
      </c>
      <c r="D1342" s="176" t="s">
        <v>2166</v>
      </c>
      <c r="E1342" s="179" t="str">
        <f>CONCATENATE(SUM('Раздел 4'!L61:L61),"&lt;=",SUM('Раздел 4'!L48:L48))</f>
        <v>0&lt;=0</v>
      </c>
    </row>
    <row r="1343" spans="1:5" ht="15.75">
      <c r="A1343" s="178">
        <f>IF((SUM('Раздел 4'!M61:M61)&lt;=SUM('Раздел 4'!M48:M48)),"","Неверно!")</f>
      </c>
      <c r="B1343" s="177" t="s">
        <v>2165</v>
      </c>
      <c r="C1343" s="176" t="s">
        <v>2211</v>
      </c>
      <c r="D1343" s="176" t="s">
        <v>2166</v>
      </c>
      <c r="E1343" s="179" t="str">
        <f>CONCATENATE(SUM('Раздел 4'!M61:M61),"&lt;=",SUM('Раздел 4'!M48:M48))</f>
        <v>0&lt;=0</v>
      </c>
    </row>
    <row r="1344" spans="1:5" ht="15.75">
      <c r="A1344" s="178">
        <f>IF((SUM('Раздел 4'!N61:N61)&lt;=SUM('Раздел 4'!N48:N48)),"","Неверно!")</f>
      </c>
      <c r="B1344" s="177" t="s">
        <v>2165</v>
      </c>
      <c r="C1344" s="176" t="s">
        <v>2212</v>
      </c>
      <c r="D1344" s="176" t="s">
        <v>2166</v>
      </c>
      <c r="E1344" s="179" t="str">
        <f>CONCATENATE(SUM('Раздел 4'!N61:N61),"&lt;=",SUM('Раздел 4'!N48:N48))</f>
        <v>0&lt;=0</v>
      </c>
    </row>
    <row r="1345" spans="1:5" s="175" customFormat="1" ht="15.75">
      <c r="A1345" s="178">
        <f>IF((SUM('Разделы 1, 2'!O10:O10)=0),"","Неверно!")</f>
      </c>
      <c r="B1345" s="177" t="s">
        <v>2213</v>
      </c>
      <c r="C1345" s="176" t="s">
        <v>2214</v>
      </c>
      <c r="D1345" s="176" t="s">
        <v>2215</v>
      </c>
      <c r="E1345" s="179" t="str">
        <f>CONCATENATE(SUM('Разделы 1, 2'!O10:O10),"=",0)</f>
        <v>0=0</v>
      </c>
    </row>
  </sheetData>
  <sheetProtection autoFilter="0"/>
  <autoFilter ref="A1:A1345"/>
  <printOptions/>
  <pageMargins left="0.75" right="0.75" top="1" bottom="1" header="0.5" footer="0.5"/>
  <pageSetup horizontalDpi="600" verticalDpi="600" orientation="portrait" paperSize="9" scale="53" r:id="rId1"/>
</worksheet>
</file>

<file path=xl/worksheets/sheet8.xml><?xml version="1.0" encoding="utf-8"?>
<worksheet xmlns="http://schemas.openxmlformats.org/spreadsheetml/2006/main" xmlns:r="http://schemas.openxmlformats.org/officeDocument/2006/relationships">
  <sheetPr>
    <tabColor rgb="FFFFCC99"/>
  </sheetPr>
  <dimension ref="A1:G24"/>
  <sheetViews>
    <sheetView zoomScalePageLayoutView="0" workbookViewId="0" topLeftCell="A1">
      <selection activeCell="A2" sqref="A2"/>
    </sheetView>
  </sheetViews>
  <sheetFormatPr defaultColWidth="9.140625" defaultRowHeight="12.75"/>
  <cols>
    <col min="1" max="1" width="14.28125" style="0" customWidth="1"/>
    <col min="2" max="2" width="14.8515625" style="0" customWidth="1"/>
    <col min="3" max="3" width="28.00390625" style="0" customWidth="1"/>
    <col min="4" max="4" width="30.8515625" style="0" customWidth="1"/>
    <col min="5" max="5" width="19.140625" style="0" customWidth="1"/>
    <col min="6" max="6" width="27.57421875" style="0" customWidth="1"/>
    <col min="7" max="7" width="24.140625" style="0" customWidth="1"/>
  </cols>
  <sheetData>
    <row r="1" spans="1:7" ht="40.5" customHeight="1" thickBot="1">
      <c r="A1" s="98" t="s">
        <v>102</v>
      </c>
      <c r="B1" s="98" t="s">
        <v>103</v>
      </c>
      <c r="C1" s="98" t="s">
        <v>104</v>
      </c>
      <c r="D1" s="98" t="s">
        <v>105</v>
      </c>
      <c r="E1" s="105" t="s">
        <v>139</v>
      </c>
      <c r="F1" s="145" t="s">
        <v>243</v>
      </c>
      <c r="G1" s="3"/>
    </row>
    <row r="2" spans="1:7" s="175" customFormat="1" ht="25.5">
      <c r="A2" s="153">
        <f>IF((SUM('Разделы 1, 2'!I10:I10)=0),"","Неверно!")</f>
      </c>
      <c r="B2" s="177" t="s">
        <v>2167</v>
      </c>
      <c r="C2" s="154" t="s">
        <v>702</v>
      </c>
      <c r="D2" s="154" t="s">
        <v>253</v>
      </c>
      <c r="E2" s="156" t="str">
        <f>CONCATENATE(SUM('Разделы 1, 2'!I10:I10),"=",0)</f>
        <v>0=0</v>
      </c>
      <c r="F2" s="155"/>
      <c r="G2" s="146" t="str">
        <f>IF(('ФЛК (информационный)'!A2="Неверно!")*('ФЛК (информационный)'!F2=""),"Внести подтверждение к нарушенному информационному ФЛК"," ")</f>
        <v> </v>
      </c>
    </row>
    <row r="3" spans="1:7" s="175" customFormat="1" ht="25.5">
      <c r="A3" s="153">
        <f>IF((SUM('Разделы 1, 2'!C23:C23)=0),"","Неверно!")</f>
      </c>
      <c r="B3" s="177" t="s">
        <v>1255</v>
      </c>
      <c r="C3" s="154" t="s">
        <v>1256</v>
      </c>
      <c r="D3" s="154" t="s">
        <v>253</v>
      </c>
      <c r="E3" s="156" t="str">
        <f>CONCATENATE(SUM('Разделы 1, 2'!C23:C23),"=",0)</f>
        <v>0=0</v>
      </c>
      <c r="F3" s="155"/>
      <c r="G3" s="146" t="str">
        <f>IF(('ФЛК (информационный)'!A3="Неверно!")*('ФЛК (информационный)'!F3=""),"Внести подтверждение к нарушенному информационному ФЛК"," ")</f>
        <v> </v>
      </c>
    </row>
    <row r="4" spans="1:7" s="175" customFormat="1" ht="25.5">
      <c r="A4" s="153">
        <f>IF((SUM('Разделы 1, 2'!L23:L23)=0),"","Неверно!")</f>
      </c>
      <c r="B4" s="177" t="s">
        <v>1255</v>
      </c>
      <c r="C4" s="154" t="s">
        <v>1257</v>
      </c>
      <c r="D4" s="154" t="s">
        <v>253</v>
      </c>
      <c r="E4" s="156" t="str">
        <f>CONCATENATE(SUM('Разделы 1, 2'!L23:L23),"=",0)</f>
        <v>0=0</v>
      </c>
      <c r="F4" s="155"/>
      <c r="G4" s="146" t="str">
        <f>IF(('ФЛК (информационный)'!A4="Неверно!")*('ФЛК (информационный)'!F4=""),"Внести подтверждение к нарушенному информационному ФЛК"," ")</f>
        <v> </v>
      </c>
    </row>
    <row r="5" spans="1:7" s="175" customFormat="1" ht="25.5">
      <c r="A5" s="153">
        <f>IF((SUM('Разделы 1, 2'!M23:M23)=0),"","Неверно!")</f>
      </c>
      <c r="B5" s="177" t="s">
        <v>1255</v>
      </c>
      <c r="C5" s="154" t="s">
        <v>1258</v>
      </c>
      <c r="D5" s="154" t="s">
        <v>253</v>
      </c>
      <c r="E5" s="156" t="str">
        <f>CONCATENATE(SUM('Разделы 1, 2'!M23:M23),"=",0)</f>
        <v>0=0</v>
      </c>
      <c r="F5" s="155"/>
      <c r="G5" s="146" t="str">
        <f>IF(('ФЛК (информационный)'!A5="Неверно!")*('ФЛК (информационный)'!F5=""),"Внести подтверждение к нарушенному информационному ФЛК"," ")</f>
        <v> </v>
      </c>
    </row>
    <row r="6" spans="1:7" s="175" customFormat="1" ht="25.5">
      <c r="A6" s="153">
        <f>IF((SUM('Разделы 1, 2'!N23:N23)=0),"","Неверно!")</f>
      </c>
      <c r="B6" s="177" t="s">
        <v>1255</v>
      </c>
      <c r="C6" s="154" t="s">
        <v>1259</v>
      </c>
      <c r="D6" s="154" t="s">
        <v>253</v>
      </c>
      <c r="E6" s="156" t="str">
        <f>CONCATENATE(SUM('Разделы 1, 2'!N23:N23),"=",0)</f>
        <v>0=0</v>
      </c>
      <c r="F6" s="155"/>
      <c r="G6" s="146" t="str">
        <f>IF(('ФЛК (информационный)'!A6="Неверно!")*('ФЛК (информационный)'!F6=""),"Внести подтверждение к нарушенному информационному ФЛК"," ")</f>
        <v> </v>
      </c>
    </row>
    <row r="7" spans="1:7" s="175" customFormat="1" ht="25.5">
      <c r="A7" s="153">
        <f>IF((SUM('Разделы 1, 2'!O23:O23)=0),"","Неверно!")</f>
      </c>
      <c r="B7" s="177" t="s">
        <v>1255</v>
      </c>
      <c r="C7" s="154" t="s">
        <v>1260</v>
      </c>
      <c r="D7" s="154" t="s">
        <v>253</v>
      </c>
      <c r="E7" s="156" t="str">
        <f>CONCATENATE(SUM('Разделы 1, 2'!O23:O23),"=",0)</f>
        <v>0=0</v>
      </c>
      <c r="F7" s="155"/>
      <c r="G7" s="146" t="str">
        <f>IF(('ФЛК (информационный)'!A7="Неверно!")*('ФЛК (информационный)'!F7=""),"Внести подтверждение к нарушенному информационному ФЛК"," ")</f>
        <v> </v>
      </c>
    </row>
    <row r="8" spans="1:7" s="175" customFormat="1" ht="25.5">
      <c r="A8" s="153">
        <f>IF((SUM('Разделы 1, 2'!P23:P23)=0),"","Неверно!")</f>
      </c>
      <c r="B8" s="177" t="s">
        <v>1255</v>
      </c>
      <c r="C8" s="154" t="s">
        <v>1261</v>
      </c>
      <c r="D8" s="154" t="s">
        <v>253</v>
      </c>
      <c r="E8" s="156" t="str">
        <f>CONCATENATE(SUM('Разделы 1, 2'!P23:P23),"=",0)</f>
        <v>0=0</v>
      </c>
      <c r="F8" s="155"/>
      <c r="G8" s="146" t="str">
        <f>IF(('ФЛК (информационный)'!A8="Неверно!")*('ФЛК (информационный)'!F8=""),"Внести подтверждение к нарушенному информационному ФЛК"," ")</f>
        <v> </v>
      </c>
    </row>
    <row r="9" spans="1:7" s="175" customFormat="1" ht="25.5">
      <c r="A9" s="153">
        <f>IF((SUM('Разделы 1, 2'!Q23:Q23)=0),"","Неверно!")</f>
      </c>
      <c r="B9" s="177" t="s">
        <v>1255</v>
      </c>
      <c r="C9" s="154" t="s">
        <v>917</v>
      </c>
      <c r="D9" s="154" t="s">
        <v>253</v>
      </c>
      <c r="E9" s="156" t="str">
        <f>CONCATENATE(SUM('Разделы 1, 2'!Q23:Q23),"=",0)</f>
        <v>0=0</v>
      </c>
      <c r="F9" s="155"/>
      <c r="G9" s="146" t="str">
        <f>IF(('ФЛК (информационный)'!A9="Неверно!")*('ФЛК (информационный)'!F9=""),"Внести подтверждение к нарушенному информационному ФЛК"," ")</f>
        <v> </v>
      </c>
    </row>
    <row r="10" spans="1:7" s="175" customFormat="1" ht="25.5">
      <c r="A10" s="153">
        <f>IF((SUM('Разделы 1, 2'!R23:R23)=0),"","Неверно!")</f>
      </c>
      <c r="B10" s="177" t="s">
        <v>1255</v>
      </c>
      <c r="C10" s="154" t="s">
        <v>1262</v>
      </c>
      <c r="D10" s="154" t="s">
        <v>253</v>
      </c>
      <c r="E10" s="156" t="str">
        <f>CONCATENATE(SUM('Разделы 1, 2'!R23:R23),"=",0)</f>
        <v>0=0</v>
      </c>
      <c r="F10" s="155"/>
      <c r="G10" s="146" t="str">
        <f>IF(('ФЛК (информационный)'!A10="Неверно!")*('ФЛК (информационный)'!F10=""),"Внести подтверждение к нарушенному информационному ФЛК"," ")</f>
        <v> </v>
      </c>
    </row>
    <row r="11" spans="1:7" s="175" customFormat="1" ht="25.5">
      <c r="A11" s="153">
        <f>IF((SUM('Разделы 1, 2'!S23:S23)=0),"","Неверно!")</f>
      </c>
      <c r="B11" s="177" t="s">
        <v>1255</v>
      </c>
      <c r="C11" s="154" t="s">
        <v>1263</v>
      </c>
      <c r="D11" s="154" t="s">
        <v>253</v>
      </c>
      <c r="E11" s="156" t="str">
        <f>CONCATENATE(SUM('Разделы 1, 2'!S23:S23),"=",0)</f>
        <v>0=0</v>
      </c>
      <c r="F11" s="155"/>
      <c r="G11" s="146" t="str">
        <f>IF(('ФЛК (информационный)'!A11="Неверно!")*('ФЛК (информационный)'!F11=""),"Внести подтверждение к нарушенному информационному ФЛК"," ")</f>
        <v> </v>
      </c>
    </row>
    <row r="12" spans="1:7" s="175" customFormat="1" ht="25.5">
      <c r="A12" s="153">
        <f>IF((SUM('Разделы 1, 2'!T23:T23)=0),"","Неверно!")</f>
      </c>
      <c r="B12" s="177" t="s">
        <v>1255</v>
      </c>
      <c r="C12" s="154" t="s">
        <v>1264</v>
      </c>
      <c r="D12" s="154" t="s">
        <v>253</v>
      </c>
      <c r="E12" s="156" t="str">
        <f>CONCATENATE(SUM('Разделы 1, 2'!T23:T23),"=",0)</f>
        <v>0=0</v>
      </c>
      <c r="F12" s="155"/>
      <c r="G12" s="146" t="str">
        <f>IF(('ФЛК (информационный)'!A12="Неверно!")*('ФЛК (информационный)'!F12=""),"Внести подтверждение к нарушенному информационному ФЛК"," ")</f>
        <v> </v>
      </c>
    </row>
    <row r="13" spans="1:7" s="175" customFormat="1" ht="25.5">
      <c r="A13" s="153">
        <f>IF((SUM('Разделы 1, 2'!U23:U23)=0),"","Неверно!")</f>
      </c>
      <c r="B13" s="177" t="s">
        <v>1255</v>
      </c>
      <c r="C13" s="154" t="s">
        <v>1265</v>
      </c>
      <c r="D13" s="154" t="s">
        <v>253</v>
      </c>
      <c r="E13" s="156" t="str">
        <f>CONCATENATE(SUM('Разделы 1, 2'!U23:U23),"=",0)</f>
        <v>0=0</v>
      </c>
      <c r="F13" s="155"/>
      <c r="G13" s="146" t="str">
        <f>IF(('ФЛК (информационный)'!A13="Неверно!")*('ФЛК (информационный)'!F13=""),"Внести подтверждение к нарушенному информационному ФЛК"," ")</f>
        <v> </v>
      </c>
    </row>
    <row r="14" spans="1:7" s="175" customFormat="1" ht="25.5">
      <c r="A14" s="153">
        <f>IF((SUM('Разделы 1, 2'!D23:D23)=0),"","Неверно!")</f>
      </c>
      <c r="B14" s="177" t="s">
        <v>1255</v>
      </c>
      <c r="C14" s="154" t="s">
        <v>1266</v>
      </c>
      <c r="D14" s="154" t="s">
        <v>253</v>
      </c>
      <c r="E14" s="156" t="str">
        <f>CONCATENATE(SUM('Разделы 1, 2'!D23:D23),"=",0)</f>
        <v>0=0</v>
      </c>
      <c r="F14" s="155"/>
      <c r="G14" s="146" t="str">
        <f>IF(('ФЛК (информационный)'!A14="Неверно!")*('ФЛК (информационный)'!F14=""),"Внести подтверждение к нарушенному информационному ФЛК"," ")</f>
        <v> </v>
      </c>
    </row>
    <row r="15" spans="1:7" s="175" customFormat="1" ht="25.5">
      <c r="A15" s="153">
        <f>IF((SUM('Разделы 1, 2'!V23:V23)=0),"","Неверно!")</f>
      </c>
      <c r="B15" s="177" t="s">
        <v>1255</v>
      </c>
      <c r="C15" s="154" t="s">
        <v>1267</v>
      </c>
      <c r="D15" s="154" t="s">
        <v>253</v>
      </c>
      <c r="E15" s="156" t="str">
        <f>CONCATENATE(SUM('Разделы 1, 2'!V23:V23),"=",0)</f>
        <v>0=0</v>
      </c>
      <c r="F15" s="155"/>
      <c r="G15" s="146" t="str">
        <f>IF(('ФЛК (информационный)'!A15="Неверно!")*('ФЛК (информационный)'!F15=""),"Внести подтверждение к нарушенному информационному ФЛК"," ")</f>
        <v> </v>
      </c>
    </row>
    <row r="16" spans="1:7" s="175" customFormat="1" ht="25.5">
      <c r="A16" s="153">
        <f>IF((SUM('Разделы 1, 2'!W23:W23)=0),"","Неверно!")</f>
      </c>
      <c r="B16" s="177" t="s">
        <v>1255</v>
      </c>
      <c r="C16" s="154" t="s">
        <v>1268</v>
      </c>
      <c r="D16" s="154" t="s">
        <v>253</v>
      </c>
      <c r="E16" s="156" t="str">
        <f>CONCATENATE(SUM('Разделы 1, 2'!W23:W23),"=",0)</f>
        <v>0=0</v>
      </c>
      <c r="F16" s="155"/>
      <c r="G16" s="146" t="str">
        <f>IF(('ФЛК (информационный)'!A16="Неверно!")*('ФЛК (информационный)'!F16=""),"Внести подтверждение к нарушенному информационному ФЛК"," ")</f>
        <v> </v>
      </c>
    </row>
    <row r="17" spans="1:7" s="175" customFormat="1" ht="25.5">
      <c r="A17" s="153">
        <f>IF((SUM('Разделы 1, 2'!X23:X23)=0),"","Неверно!")</f>
      </c>
      <c r="B17" s="177" t="s">
        <v>1255</v>
      </c>
      <c r="C17" s="154" t="s">
        <v>1269</v>
      </c>
      <c r="D17" s="154" t="s">
        <v>253</v>
      </c>
      <c r="E17" s="156" t="str">
        <f>CONCATENATE(SUM('Разделы 1, 2'!X23:X23),"=",0)</f>
        <v>0=0</v>
      </c>
      <c r="F17" s="155"/>
      <c r="G17" s="146" t="str">
        <f>IF(('ФЛК (информационный)'!A17="Неверно!")*('ФЛК (информационный)'!F17=""),"Внести подтверждение к нарушенному информационному ФЛК"," ")</f>
        <v> </v>
      </c>
    </row>
    <row r="18" spans="1:7" s="175" customFormat="1" ht="25.5">
      <c r="A18" s="153">
        <f>IF((SUM('Разделы 1, 2'!E23:E23)=0),"","Неверно!")</f>
      </c>
      <c r="B18" s="177" t="s">
        <v>1255</v>
      </c>
      <c r="C18" s="154" t="s">
        <v>1270</v>
      </c>
      <c r="D18" s="154" t="s">
        <v>253</v>
      </c>
      <c r="E18" s="156" t="str">
        <f>CONCATENATE(SUM('Разделы 1, 2'!E23:E23),"=",0)</f>
        <v>0=0</v>
      </c>
      <c r="F18" s="155"/>
      <c r="G18" s="146" t="str">
        <f>IF(('ФЛК (информационный)'!A18="Неверно!")*('ФЛК (информационный)'!F18=""),"Внести подтверждение к нарушенному информационному ФЛК"," ")</f>
        <v> </v>
      </c>
    </row>
    <row r="19" spans="1:7" s="175" customFormat="1" ht="25.5">
      <c r="A19" s="153">
        <f>IF((SUM('Разделы 1, 2'!F23:F23)=0),"","Неверно!")</f>
      </c>
      <c r="B19" s="177" t="s">
        <v>1255</v>
      </c>
      <c r="C19" s="154" t="s">
        <v>1271</v>
      </c>
      <c r="D19" s="154" t="s">
        <v>253</v>
      </c>
      <c r="E19" s="156" t="str">
        <f>CONCATENATE(SUM('Разделы 1, 2'!F23:F23),"=",0)</f>
        <v>0=0</v>
      </c>
      <c r="F19" s="155"/>
      <c r="G19" s="146" t="str">
        <f>IF(('ФЛК (информационный)'!A19="Неверно!")*('ФЛК (информационный)'!F19=""),"Внести подтверждение к нарушенному информационному ФЛК"," ")</f>
        <v> </v>
      </c>
    </row>
    <row r="20" spans="1:7" s="175" customFormat="1" ht="25.5">
      <c r="A20" s="153">
        <f>IF((SUM('Разделы 1, 2'!G23:G23)=0),"","Неверно!")</f>
      </c>
      <c r="B20" s="177" t="s">
        <v>1255</v>
      </c>
      <c r="C20" s="154" t="s">
        <v>1272</v>
      </c>
      <c r="D20" s="154" t="s">
        <v>253</v>
      </c>
      <c r="E20" s="156" t="str">
        <f>CONCATENATE(SUM('Разделы 1, 2'!G23:G23),"=",0)</f>
        <v>0=0</v>
      </c>
      <c r="F20" s="155"/>
      <c r="G20" s="146" t="str">
        <f>IF(('ФЛК (информационный)'!A20="Неверно!")*('ФЛК (информационный)'!F20=""),"Внести подтверждение к нарушенному информационному ФЛК"," ")</f>
        <v> </v>
      </c>
    </row>
    <row r="21" spans="1:7" s="175" customFormat="1" ht="25.5">
      <c r="A21" s="153">
        <f>IF((SUM('Разделы 1, 2'!H23:H23)=0),"","Неверно!")</f>
      </c>
      <c r="B21" s="177" t="s">
        <v>1255</v>
      </c>
      <c r="C21" s="154" t="s">
        <v>1273</v>
      </c>
      <c r="D21" s="154" t="s">
        <v>253</v>
      </c>
      <c r="E21" s="156" t="str">
        <f>CONCATENATE(SUM('Разделы 1, 2'!H23:H23),"=",0)</f>
        <v>0=0</v>
      </c>
      <c r="F21" s="155"/>
      <c r="G21" s="146" t="str">
        <f>IF(('ФЛК (информационный)'!A21="Неверно!")*('ФЛК (информационный)'!F21=""),"Внести подтверждение к нарушенному информационному ФЛК"," ")</f>
        <v> </v>
      </c>
    </row>
    <row r="22" spans="1:7" s="175" customFormat="1" ht="25.5">
      <c r="A22" s="153">
        <f>IF((SUM('Разделы 1, 2'!I23:I23)=0),"","Неверно!")</f>
      </c>
      <c r="B22" s="177" t="s">
        <v>1255</v>
      </c>
      <c r="C22" s="154" t="s">
        <v>1274</v>
      </c>
      <c r="D22" s="154" t="s">
        <v>253</v>
      </c>
      <c r="E22" s="156" t="str">
        <f>CONCATENATE(SUM('Разделы 1, 2'!I23:I23),"=",0)</f>
        <v>0=0</v>
      </c>
      <c r="F22" s="155"/>
      <c r="G22" s="146" t="str">
        <f>IF(('ФЛК (информационный)'!A22="Неверно!")*('ФЛК (информационный)'!F22=""),"Внести подтверждение к нарушенному информационному ФЛК"," ")</f>
        <v> </v>
      </c>
    </row>
    <row r="23" spans="1:7" s="175" customFormat="1" ht="25.5">
      <c r="A23" s="153">
        <f>IF((SUM('Разделы 1, 2'!J23:J23)=0),"","Неверно!")</f>
      </c>
      <c r="B23" s="177" t="s">
        <v>1255</v>
      </c>
      <c r="C23" s="154" t="s">
        <v>1275</v>
      </c>
      <c r="D23" s="154" t="s">
        <v>253</v>
      </c>
      <c r="E23" s="156" t="str">
        <f>CONCATENATE(SUM('Разделы 1, 2'!J23:J23),"=",0)</f>
        <v>0=0</v>
      </c>
      <c r="F23" s="155"/>
      <c r="G23" s="146" t="str">
        <f>IF(('ФЛК (информационный)'!A23="Неверно!")*('ФЛК (информационный)'!F23=""),"Внести подтверждение к нарушенному информационному ФЛК"," ")</f>
        <v> </v>
      </c>
    </row>
    <row r="24" spans="1:7" s="175" customFormat="1" ht="25.5">
      <c r="A24" s="153">
        <f>IF((SUM('Разделы 1, 2'!K23:K23)=0),"","Неверно!")</f>
      </c>
      <c r="B24" s="177" t="s">
        <v>1255</v>
      </c>
      <c r="C24" s="154" t="s">
        <v>1276</v>
      </c>
      <c r="D24" s="154" t="s">
        <v>253</v>
      </c>
      <c r="E24" s="156" t="str">
        <f>CONCATENATE(SUM('Разделы 1, 2'!K23:K23),"=",0)</f>
        <v>0=0</v>
      </c>
      <c r="F24" s="155"/>
      <c r="G24" s="146" t="str">
        <f>IF(('ФЛК (информационный)'!A24="Неверно!")*('ФЛК (информационный)'!F24=""),"Внести подтверждение к нарушенному информационному ФЛК"," ")</f>
        <v> </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22"/>
  </sheetPr>
  <dimension ref="A1:E87"/>
  <sheetViews>
    <sheetView zoomScalePageLayoutView="0" workbookViewId="0" topLeftCell="A1">
      <selection activeCell="C2" sqref="C2"/>
    </sheetView>
  </sheetViews>
  <sheetFormatPr defaultColWidth="9.140625" defaultRowHeight="12.75"/>
  <cols>
    <col min="1" max="1" width="64.140625" style="45" customWidth="1"/>
    <col min="2" max="2" width="11.28125" style="6" customWidth="1"/>
    <col min="3" max="3" width="7.8515625" style="3" customWidth="1"/>
    <col min="4" max="4" width="41.7109375" style="3" bestFit="1" customWidth="1"/>
    <col min="5" max="5" width="9.28125" style="3" customWidth="1"/>
    <col min="6" max="16384" width="9.140625" style="3" customWidth="1"/>
  </cols>
  <sheetData>
    <row r="1" spans="1:5" ht="20.25" customHeight="1">
      <c r="A1" s="92" t="s">
        <v>35</v>
      </c>
      <c r="B1" s="93" t="s">
        <v>31</v>
      </c>
      <c r="D1" s="94" t="s">
        <v>32</v>
      </c>
      <c r="E1" s="95" t="s">
        <v>31</v>
      </c>
    </row>
    <row r="2" spans="1:5" ht="15.75">
      <c r="A2" s="204" t="s">
        <v>617</v>
      </c>
      <c r="B2" s="21" t="s">
        <v>2217</v>
      </c>
      <c r="D2" s="1">
        <v>6</v>
      </c>
      <c r="E2" s="4" t="s">
        <v>33</v>
      </c>
    </row>
    <row r="3" spans="1:5" ht="16.5" thickBot="1">
      <c r="A3" s="204" t="s">
        <v>618</v>
      </c>
      <c r="B3" s="21" t="s">
        <v>2218</v>
      </c>
      <c r="D3" s="2">
        <v>12</v>
      </c>
      <c r="E3" s="5" t="s">
        <v>34</v>
      </c>
    </row>
    <row r="4" spans="1:2" ht="15.75">
      <c r="A4" s="204" t="s">
        <v>619</v>
      </c>
      <c r="B4" s="21" t="s">
        <v>2219</v>
      </c>
    </row>
    <row r="5" spans="1:2" ht="15.75">
      <c r="A5" s="204" t="s">
        <v>620</v>
      </c>
      <c r="B5" s="21" t="s">
        <v>2220</v>
      </c>
    </row>
    <row r="6" spans="1:2" ht="15.75">
      <c r="A6" s="204" t="s">
        <v>621</v>
      </c>
      <c r="B6" s="21" t="s">
        <v>2221</v>
      </c>
    </row>
    <row r="7" spans="1:2" ht="15.75">
      <c r="A7" s="204" t="s">
        <v>622</v>
      </c>
      <c r="B7" s="21" t="s">
        <v>2222</v>
      </c>
    </row>
    <row r="8" spans="1:2" ht="15.75">
      <c r="A8" s="204" t="s">
        <v>623</v>
      </c>
      <c r="B8" s="21" t="s">
        <v>2223</v>
      </c>
    </row>
    <row r="9" spans="1:2" ht="15.75">
      <c r="A9" s="204" t="s">
        <v>624</v>
      </c>
      <c r="B9" s="21" t="s">
        <v>2224</v>
      </c>
    </row>
    <row r="10" spans="1:2" ht="15.75">
      <c r="A10" s="204" t="s">
        <v>625</v>
      </c>
      <c r="B10" s="21" t="s">
        <v>2225</v>
      </c>
    </row>
    <row r="11" spans="1:2" ht="15.75">
      <c r="A11" s="204" t="s">
        <v>626</v>
      </c>
      <c r="B11" s="21" t="s">
        <v>2226</v>
      </c>
    </row>
    <row r="12" spans="1:2" ht="15.75">
      <c r="A12" s="204" t="s">
        <v>627</v>
      </c>
      <c r="B12" s="21" t="s">
        <v>2227</v>
      </c>
    </row>
    <row r="13" spans="1:2" ht="15.75">
      <c r="A13" s="204" t="s">
        <v>700</v>
      </c>
      <c r="B13" s="21" t="s">
        <v>2228</v>
      </c>
    </row>
    <row r="14" spans="1:2" ht="15.75">
      <c r="A14" s="204" t="s">
        <v>628</v>
      </c>
      <c r="B14" s="21" t="s">
        <v>2229</v>
      </c>
    </row>
    <row r="15" spans="1:2" ht="15.75">
      <c r="A15" s="204" t="s">
        <v>629</v>
      </c>
      <c r="B15" s="21" t="s">
        <v>2230</v>
      </c>
    </row>
    <row r="16" spans="1:2" ht="15.75">
      <c r="A16" s="204" t="s">
        <v>630</v>
      </c>
      <c r="B16" s="21" t="s">
        <v>2231</v>
      </c>
    </row>
    <row r="17" spans="1:2" ht="15.75">
      <c r="A17" s="204" t="s">
        <v>631</v>
      </c>
      <c r="B17" s="21" t="s">
        <v>2232</v>
      </c>
    </row>
    <row r="18" spans="1:2" ht="15.75">
      <c r="A18" s="204" t="s">
        <v>632</v>
      </c>
      <c r="B18" s="21" t="s">
        <v>2233</v>
      </c>
    </row>
    <row r="19" spans="1:2" ht="15.75">
      <c r="A19" s="204" t="s">
        <v>633</v>
      </c>
      <c r="B19" s="21" t="s">
        <v>2234</v>
      </c>
    </row>
    <row r="20" spans="1:2" ht="15.75">
      <c r="A20" s="204" t="s">
        <v>634</v>
      </c>
      <c r="B20" s="21" t="s">
        <v>2235</v>
      </c>
    </row>
    <row r="21" spans="1:2" ht="15.75">
      <c r="A21" s="204" t="s">
        <v>635</v>
      </c>
      <c r="B21" s="21" t="s">
        <v>2236</v>
      </c>
    </row>
    <row r="22" spans="1:2" ht="15.75">
      <c r="A22" s="204" t="s">
        <v>636</v>
      </c>
      <c r="B22" s="21" t="s">
        <v>2237</v>
      </c>
    </row>
    <row r="23" spans="1:2" ht="15.75">
      <c r="A23" s="204" t="s">
        <v>637</v>
      </c>
      <c r="B23" s="21" t="s">
        <v>2238</v>
      </c>
    </row>
    <row r="24" spans="1:2" ht="15.75">
      <c r="A24" s="204" t="s">
        <v>638</v>
      </c>
      <c r="B24" s="21" t="s">
        <v>2239</v>
      </c>
    </row>
    <row r="25" spans="1:2" ht="15.75">
      <c r="A25" s="204" t="s">
        <v>639</v>
      </c>
      <c r="B25" s="21" t="s">
        <v>2240</v>
      </c>
    </row>
    <row r="26" spans="1:2" ht="15.75">
      <c r="A26" s="204" t="s">
        <v>640</v>
      </c>
      <c r="B26" s="21" t="s">
        <v>2241</v>
      </c>
    </row>
    <row r="27" spans="1:2" ht="15.75">
      <c r="A27" s="204" t="s">
        <v>641</v>
      </c>
      <c r="B27" s="21" t="s">
        <v>2242</v>
      </c>
    </row>
    <row r="28" spans="1:2" ht="15.75">
      <c r="A28" s="204" t="s">
        <v>642</v>
      </c>
      <c r="B28" s="21" t="s">
        <v>2243</v>
      </c>
    </row>
    <row r="29" spans="1:2" ht="15.75">
      <c r="A29" s="204" t="s">
        <v>643</v>
      </c>
      <c r="B29" s="21" t="s">
        <v>2244</v>
      </c>
    </row>
    <row r="30" spans="1:2" ht="15.75">
      <c r="A30" s="204" t="s">
        <v>644</v>
      </c>
      <c r="B30" s="21" t="s">
        <v>2245</v>
      </c>
    </row>
    <row r="31" spans="1:2" ht="15.75">
      <c r="A31" s="204" t="s">
        <v>645</v>
      </c>
      <c r="B31" s="21" t="s">
        <v>2246</v>
      </c>
    </row>
    <row r="32" spans="1:2" ht="15.75">
      <c r="A32" s="204" t="s">
        <v>646</v>
      </c>
      <c r="B32" s="21" t="s">
        <v>2247</v>
      </c>
    </row>
    <row r="33" spans="1:2" ht="15.75">
      <c r="A33" s="204" t="s">
        <v>647</v>
      </c>
      <c r="B33" s="21" t="s">
        <v>2248</v>
      </c>
    </row>
    <row r="34" spans="1:2" ht="15.75">
      <c r="A34" s="204" t="s">
        <v>648</v>
      </c>
      <c r="B34" s="21" t="s">
        <v>2249</v>
      </c>
    </row>
    <row r="35" spans="1:2" ht="15.75">
      <c r="A35" s="204" t="s">
        <v>649</v>
      </c>
      <c r="B35" s="21" t="s">
        <v>2250</v>
      </c>
    </row>
    <row r="36" spans="1:2" ht="15.75">
      <c r="A36" s="204" t="s">
        <v>650</v>
      </c>
      <c r="B36" s="21" t="s">
        <v>2251</v>
      </c>
    </row>
    <row r="37" spans="1:2" ht="15.75">
      <c r="A37" s="204" t="s">
        <v>651</v>
      </c>
      <c r="B37" s="21" t="s">
        <v>2252</v>
      </c>
    </row>
    <row r="38" spans="1:2" ht="15.75">
      <c r="A38" s="204" t="s">
        <v>652</v>
      </c>
      <c r="B38" s="21" t="s">
        <v>2253</v>
      </c>
    </row>
    <row r="39" spans="1:2" ht="15.75">
      <c r="A39" s="204" t="s">
        <v>653</v>
      </c>
      <c r="B39" s="21" t="s">
        <v>2254</v>
      </c>
    </row>
    <row r="40" spans="1:2" ht="15.75">
      <c r="A40" s="204" t="s">
        <v>654</v>
      </c>
      <c r="B40" s="21" t="s">
        <v>2255</v>
      </c>
    </row>
    <row r="41" spans="1:2" ht="15.75">
      <c r="A41" s="204" t="s">
        <v>655</v>
      </c>
      <c r="B41" s="21" t="s">
        <v>2256</v>
      </c>
    </row>
    <row r="42" spans="1:2" ht="15.75">
      <c r="A42" s="204" t="s">
        <v>656</v>
      </c>
      <c r="B42" s="21" t="s">
        <v>2257</v>
      </c>
    </row>
    <row r="43" spans="1:2" ht="15.75">
      <c r="A43" s="204" t="s">
        <v>657</v>
      </c>
      <c r="B43" s="21" t="s">
        <v>2258</v>
      </c>
    </row>
    <row r="44" spans="1:2" ht="15.75">
      <c r="A44" s="204" t="s">
        <v>658</v>
      </c>
      <c r="B44" s="21" t="s">
        <v>2259</v>
      </c>
    </row>
    <row r="45" spans="1:2" ht="15.75">
      <c r="A45" s="204" t="s">
        <v>659</v>
      </c>
      <c r="B45" s="21" t="s">
        <v>2260</v>
      </c>
    </row>
    <row r="46" spans="1:2" ht="15.75">
      <c r="A46" s="204" t="s">
        <v>660</v>
      </c>
      <c r="B46" s="21" t="s">
        <v>2261</v>
      </c>
    </row>
    <row r="47" spans="1:2" ht="15.75">
      <c r="A47" s="204" t="s">
        <v>661</v>
      </c>
      <c r="B47" s="21" t="s">
        <v>2262</v>
      </c>
    </row>
    <row r="48" spans="1:2" ht="15.75">
      <c r="A48" s="204" t="s">
        <v>662</v>
      </c>
      <c r="B48" s="21" t="s">
        <v>2263</v>
      </c>
    </row>
    <row r="49" spans="1:2" ht="15.75">
      <c r="A49" s="204" t="s">
        <v>663</v>
      </c>
      <c r="B49" s="21" t="s">
        <v>2264</v>
      </c>
    </row>
    <row r="50" spans="1:2" ht="15.75">
      <c r="A50" s="204" t="s">
        <v>664</v>
      </c>
      <c r="B50" s="21" t="s">
        <v>2265</v>
      </c>
    </row>
    <row r="51" spans="1:2" ht="15.75">
      <c r="A51" s="204" t="s">
        <v>665</v>
      </c>
      <c r="B51" s="21" t="s">
        <v>2266</v>
      </c>
    </row>
    <row r="52" spans="1:2" ht="15.75">
      <c r="A52" s="204" t="s">
        <v>666</v>
      </c>
      <c r="B52" s="21" t="s">
        <v>2267</v>
      </c>
    </row>
    <row r="53" spans="1:2" ht="15.75">
      <c r="A53" s="204" t="s">
        <v>667</v>
      </c>
      <c r="B53" s="21" t="s">
        <v>2268</v>
      </c>
    </row>
    <row r="54" spans="1:2" ht="15.75">
      <c r="A54" s="204" t="s">
        <v>693</v>
      </c>
      <c r="B54" s="21" t="s">
        <v>2269</v>
      </c>
    </row>
    <row r="55" spans="1:2" ht="15.75">
      <c r="A55" s="204" t="s">
        <v>668</v>
      </c>
      <c r="B55" s="21" t="s">
        <v>2270</v>
      </c>
    </row>
    <row r="56" spans="1:2" ht="15.75">
      <c r="A56" s="204" t="s">
        <v>669</v>
      </c>
      <c r="B56" s="21" t="s">
        <v>2271</v>
      </c>
    </row>
    <row r="57" spans="1:2" ht="15.75">
      <c r="A57" s="204" t="s">
        <v>670</v>
      </c>
      <c r="B57" s="21" t="s">
        <v>2272</v>
      </c>
    </row>
    <row r="58" spans="1:2" ht="15.75">
      <c r="A58" s="204" t="s">
        <v>671</v>
      </c>
      <c r="B58" s="21" t="s">
        <v>2273</v>
      </c>
    </row>
    <row r="59" spans="1:2" ht="15.75">
      <c r="A59" s="204" t="s">
        <v>672</v>
      </c>
      <c r="B59" s="21" t="s">
        <v>2274</v>
      </c>
    </row>
    <row r="60" spans="1:2" ht="15.75">
      <c r="A60" s="204" t="s">
        <v>673</v>
      </c>
      <c r="B60" s="21" t="s">
        <v>2275</v>
      </c>
    </row>
    <row r="61" spans="1:2" ht="15.75">
      <c r="A61" s="204" t="s">
        <v>674</v>
      </c>
      <c r="B61" s="21" t="s">
        <v>2276</v>
      </c>
    </row>
    <row r="62" spans="1:2" ht="15.75">
      <c r="A62" s="204" t="s">
        <v>675</v>
      </c>
      <c r="B62" s="21" t="s">
        <v>2277</v>
      </c>
    </row>
    <row r="63" spans="1:2" ht="15.75">
      <c r="A63" s="204" t="s">
        <v>676</v>
      </c>
      <c r="B63" s="21" t="s">
        <v>2278</v>
      </c>
    </row>
    <row r="64" spans="1:2" ht="15.75">
      <c r="A64" s="204" t="s">
        <v>677</v>
      </c>
      <c r="B64" s="21" t="s">
        <v>2279</v>
      </c>
    </row>
    <row r="65" spans="1:2" ht="15.75">
      <c r="A65" s="204" t="s">
        <v>678</v>
      </c>
      <c r="B65" s="21" t="s">
        <v>2280</v>
      </c>
    </row>
    <row r="66" spans="1:2" ht="15.75">
      <c r="A66" s="204" t="s">
        <v>679</v>
      </c>
      <c r="B66" s="21" t="s">
        <v>2281</v>
      </c>
    </row>
    <row r="67" spans="1:2" ht="15.75">
      <c r="A67" s="204" t="s">
        <v>680</v>
      </c>
      <c r="B67" s="21" t="s">
        <v>2282</v>
      </c>
    </row>
    <row r="68" spans="1:2" ht="15.75">
      <c r="A68" s="204" t="s">
        <v>694</v>
      </c>
      <c r="B68" s="21" t="s">
        <v>2283</v>
      </c>
    </row>
    <row r="69" spans="1:2" ht="15.75">
      <c r="A69" s="204" t="s">
        <v>681</v>
      </c>
      <c r="B69" s="21" t="s">
        <v>2284</v>
      </c>
    </row>
    <row r="70" spans="1:2" ht="15.75">
      <c r="A70" s="204" t="s">
        <v>682</v>
      </c>
      <c r="B70" s="21" t="s">
        <v>2285</v>
      </c>
    </row>
    <row r="71" spans="1:2" ht="15.75">
      <c r="A71" s="204" t="s">
        <v>683</v>
      </c>
      <c r="B71" s="21" t="s">
        <v>2286</v>
      </c>
    </row>
    <row r="72" spans="1:2" ht="15.75">
      <c r="A72" s="204" t="s">
        <v>2287</v>
      </c>
      <c r="B72" s="21" t="s">
        <v>2288</v>
      </c>
    </row>
    <row r="73" spans="1:2" ht="15.75">
      <c r="A73" s="204" t="s">
        <v>684</v>
      </c>
      <c r="B73" s="21" t="s">
        <v>2289</v>
      </c>
    </row>
    <row r="74" spans="1:2" ht="15.75">
      <c r="A74" s="204" t="s">
        <v>685</v>
      </c>
      <c r="B74" s="21" t="s">
        <v>2290</v>
      </c>
    </row>
    <row r="75" spans="1:2" ht="15.75">
      <c r="A75" s="204" t="s">
        <v>686</v>
      </c>
      <c r="B75" s="21" t="s">
        <v>2291</v>
      </c>
    </row>
    <row r="76" spans="1:2" ht="15.75">
      <c r="A76" s="204" t="s">
        <v>687</v>
      </c>
      <c r="B76" s="21" t="s">
        <v>2292</v>
      </c>
    </row>
    <row r="77" spans="1:2" ht="15.75">
      <c r="A77" s="204" t="s">
        <v>688</v>
      </c>
      <c r="B77" s="21" t="s">
        <v>2293</v>
      </c>
    </row>
    <row r="78" spans="1:2" ht="15.75">
      <c r="A78" s="204" t="s">
        <v>689</v>
      </c>
      <c r="B78" s="21" t="s">
        <v>2294</v>
      </c>
    </row>
    <row r="79" spans="1:2" ht="15.75">
      <c r="A79" s="204" t="s">
        <v>690</v>
      </c>
      <c r="B79" s="21" t="s">
        <v>2295</v>
      </c>
    </row>
    <row r="80" spans="1:2" ht="15.75">
      <c r="A80" s="204" t="s">
        <v>691</v>
      </c>
      <c r="B80" s="21" t="s">
        <v>2296</v>
      </c>
    </row>
    <row r="81" spans="1:2" ht="15.75">
      <c r="A81" s="204" t="s">
        <v>692</v>
      </c>
      <c r="B81" s="21" t="s">
        <v>2297</v>
      </c>
    </row>
    <row r="82" spans="1:2" ht="15.75">
      <c r="A82" s="204" t="s">
        <v>695</v>
      </c>
      <c r="B82" s="21" t="s">
        <v>2298</v>
      </c>
    </row>
    <row r="83" spans="1:2" ht="15.75">
      <c r="A83" s="204" t="s">
        <v>696</v>
      </c>
      <c r="B83" s="21" t="s">
        <v>2299</v>
      </c>
    </row>
    <row r="84" spans="1:2" ht="15.75">
      <c r="A84" s="204" t="s">
        <v>697</v>
      </c>
      <c r="B84" s="21" t="s">
        <v>2300</v>
      </c>
    </row>
    <row r="85" spans="1:2" ht="15.75">
      <c r="A85" s="204" t="s">
        <v>698</v>
      </c>
      <c r="B85" s="21" t="s">
        <v>2301</v>
      </c>
    </row>
    <row r="86" spans="1:2" ht="15.75">
      <c r="A86" s="204" t="s">
        <v>699</v>
      </c>
      <c r="B86" s="21" t="s">
        <v>2302</v>
      </c>
    </row>
    <row r="87" spans="1:2" ht="32.25" thickBot="1">
      <c r="A87" s="22" t="s">
        <v>25</v>
      </c>
      <c r="B87" s="23" t="s">
        <v>2303</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 Prokhorov</dc:creator>
  <cp:keywords/>
  <dc:description/>
  <cp:lastModifiedBy>Hewlett-Packard Company</cp:lastModifiedBy>
  <cp:lastPrinted>2018-10-03T07:20:56Z</cp:lastPrinted>
  <dcterms:created xsi:type="dcterms:W3CDTF">2004-03-24T19:37:04Z</dcterms:created>
  <dcterms:modified xsi:type="dcterms:W3CDTF">2020-07-08T08:26:06Z</dcterms:modified>
  <cp:category/>
  <cp:version/>
  <cp:contentType/>
  <cp:contentStatus/>
</cp:coreProperties>
</file>